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mberto.forsan\Desktop\TNC 25\Apresentação\"/>
    </mc:Choice>
  </mc:AlternateContent>
  <xr:revisionPtr revIDLastSave="0" documentId="13_ncr:1_{44DABA07-7967-45BE-92FA-A2E6758AE876}" xr6:coauthVersionLast="47" xr6:coauthVersionMax="47" xr10:uidLastSave="{00000000-0000-0000-0000-000000000000}"/>
  <bookViews>
    <workbookView xWindow="-108" yWindow="-108" windowWidth="23256" windowHeight="12456" tabRatio="814" xr2:uid="{84A88473-4F19-474D-90A4-AEBCE4097454}"/>
  </bookViews>
  <sheets>
    <sheet name="Cover Page" sheetId="1" r:id="rId1"/>
    <sheet name="Metrics" sheetId="4" r:id="rId2"/>
    <sheet name="Risk Template" sheetId="9" r:id="rId3"/>
    <sheet name="BIA-CONSOLIDATED" sheetId="2" r:id="rId4"/>
    <sheet name="BIA-CONNECTIVITY" sheetId="5" r:id="rId5"/>
    <sheet name="BIA-DIGITAL SERVICES" sheetId="6" r:id="rId6"/>
    <sheet name="BIA-CORPORATE" sheetId="8" r:id="rId7"/>
    <sheet name="CONTROL VERSION" sheetId="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5" i="2" l="1"/>
  <c r="Z45" i="2"/>
  <c r="AA45" i="2"/>
  <c r="X45" i="2"/>
  <c r="R45" i="2"/>
  <c r="S45" i="2"/>
  <c r="T45" i="2"/>
  <c r="Q45" i="2"/>
  <c r="K45" i="2"/>
  <c r="L45" i="2"/>
  <c r="M45" i="2"/>
  <c r="J45" i="2"/>
  <c r="D45" i="2"/>
  <c r="E45" i="2"/>
  <c r="F45" i="2"/>
  <c r="G45" i="2"/>
  <c r="C45" i="2"/>
  <c r="Y38" i="2"/>
  <c r="Z38" i="2"/>
  <c r="AA38" i="2"/>
  <c r="AB38" i="2"/>
  <c r="X38" i="2"/>
  <c r="R38" i="2"/>
  <c r="S38" i="2"/>
  <c r="T38" i="2"/>
  <c r="Q38" i="2"/>
  <c r="K38" i="2"/>
  <c r="L38" i="2"/>
  <c r="M38" i="2"/>
  <c r="N38" i="2"/>
  <c r="J38" i="2"/>
  <c r="D38" i="2"/>
  <c r="E38" i="2"/>
  <c r="F38" i="2"/>
  <c r="C38" i="2"/>
  <c r="Y28" i="2"/>
  <c r="Z28" i="2"/>
  <c r="AA28" i="2"/>
  <c r="X28" i="2"/>
  <c r="Q28" i="2"/>
  <c r="K28" i="2"/>
  <c r="L28" i="2"/>
  <c r="J28" i="2"/>
  <c r="E28" i="2"/>
  <c r="D28" i="2"/>
  <c r="C28" i="2"/>
  <c r="Z18" i="2"/>
  <c r="Y18" i="2"/>
  <c r="X18" i="2"/>
  <c r="T18" i="2"/>
  <c r="S18" i="2"/>
  <c r="R18" i="2"/>
  <c r="Q18" i="2"/>
  <c r="N18" i="2"/>
  <c r="M18" i="2"/>
  <c r="K18" i="2"/>
  <c r="J18" i="2"/>
  <c r="F18" i="2"/>
  <c r="D18" i="2"/>
  <c r="C18" i="2"/>
  <c r="AA11" i="2"/>
  <c r="Z11" i="2"/>
  <c r="Y11" i="2"/>
  <c r="X11" i="2"/>
  <c r="N11" i="2"/>
  <c r="M11" i="2"/>
  <c r="K46" i="8"/>
  <c r="AB45" i="2" s="1"/>
  <c r="J46" i="8"/>
  <c r="I46" i="8"/>
  <c r="H46" i="8"/>
  <c r="G46" i="8"/>
  <c r="K43" i="8"/>
  <c r="U45" i="2" s="1"/>
  <c r="J43" i="8"/>
  <c r="I43" i="8"/>
  <c r="H43" i="8"/>
  <c r="G43" i="8"/>
  <c r="K36" i="8"/>
  <c r="N45" i="2" s="1"/>
  <c r="J36" i="8"/>
  <c r="I36" i="8"/>
  <c r="H36" i="8"/>
  <c r="G36" i="8"/>
  <c r="K32" i="8"/>
  <c r="J32" i="8"/>
  <c r="I32" i="8"/>
  <c r="H32" i="8"/>
  <c r="G32" i="8"/>
  <c r="K23" i="8"/>
  <c r="J23" i="8"/>
  <c r="I23" i="8"/>
  <c r="H23" i="8"/>
  <c r="G23" i="8"/>
  <c r="K20" i="8"/>
  <c r="U38" i="2" s="1"/>
  <c r="J20" i="8"/>
  <c r="I20" i="8"/>
  <c r="H20" i="8"/>
  <c r="G20" i="8"/>
  <c r="K13" i="8"/>
  <c r="J13" i="8"/>
  <c r="I13" i="8"/>
  <c r="H13" i="8"/>
  <c r="G13" i="8"/>
  <c r="K9" i="8"/>
  <c r="G38" i="2" s="1"/>
  <c r="J9" i="8"/>
  <c r="I9" i="8"/>
  <c r="H9" i="8"/>
  <c r="G9" i="8"/>
  <c r="K23" i="6"/>
  <c r="AB28" i="2" s="1"/>
  <c r="J23" i="6"/>
  <c r="I23" i="6"/>
  <c r="H23" i="6"/>
  <c r="G23" i="6"/>
  <c r="K20" i="6"/>
  <c r="U28" i="2" s="1"/>
  <c r="J20" i="6"/>
  <c r="T28" i="2" s="1"/>
  <c r="I20" i="6"/>
  <c r="S28" i="2" s="1"/>
  <c r="H20" i="6"/>
  <c r="R28" i="2" s="1"/>
  <c r="G20" i="6"/>
  <c r="K13" i="6"/>
  <c r="N28" i="2" s="1"/>
  <c r="J13" i="6"/>
  <c r="M28" i="2" s="1"/>
  <c r="I13" i="6"/>
  <c r="H13" i="6"/>
  <c r="G13" i="6"/>
  <c r="K9" i="6"/>
  <c r="G28" i="2" s="1"/>
  <c r="J9" i="6"/>
  <c r="F28" i="2" s="1"/>
  <c r="I9" i="6"/>
  <c r="H9" i="6"/>
  <c r="G9" i="6"/>
  <c r="K46" i="5"/>
  <c r="AB18" i="2" s="1"/>
  <c r="J46" i="5"/>
  <c r="AA18" i="2" s="1"/>
  <c r="I46" i="5"/>
  <c r="H46" i="5"/>
  <c r="G46" i="5"/>
  <c r="K43" i="5"/>
  <c r="U18" i="2" s="1"/>
  <c r="J43" i="5"/>
  <c r="I43" i="5"/>
  <c r="H43" i="5"/>
  <c r="G43" i="5"/>
  <c r="K36" i="5"/>
  <c r="J36" i="5"/>
  <c r="I36" i="5"/>
  <c r="L18" i="2" s="1"/>
  <c r="H36" i="5"/>
  <c r="G36" i="5"/>
  <c r="K32" i="5"/>
  <c r="G18" i="2" s="1"/>
  <c r="J32" i="5"/>
  <c r="I32" i="5"/>
  <c r="E18" i="2" s="1"/>
  <c r="H32" i="5"/>
  <c r="G32" i="5"/>
  <c r="AC45" i="2" l="1"/>
  <c r="V45" i="2"/>
  <c r="O45" i="2"/>
  <c r="H45" i="2"/>
  <c r="S41" i="2" l="1"/>
  <c r="T41" i="2" l="1"/>
  <c r="AC38" i="2"/>
  <c r="V38" i="2"/>
  <c r="O38" i="2"/>
  <c r="H38" i="2"/>
  <c r="H23" i="5"/>
  <c r="I23" i="5"/>
  <c r="J23" i="5"/>
  <c r="K23" i="5"/>
  <c r="AB11" i="2" s="1"/>
  <c r="G23" i="5"/>
  <c r="H13" i="5"/>
  <c r="K11" i="2" s="1"/>
  <c r="I13" i="5"/>
  <c r="L11" i="2" s="1"/>
  <c r="J13" i="5"/>
  <c r="K13" i="5"/>
  <c r="G13" i="5"/>
  <c r="J11" i="2" s="1"/>
  <c r="H20" i="5"/>
  <c r="R11" i="2" s="1"/>
  <c r="I20" i="5"/>
  <c r="S11" i="2" s="1"/>
  <c r="J20" i="5"/>
  <c r="T11" i="2" s="1"/>
  <c r="K20" i="5"/>
  <c r="U11" i="2" s="1"/>
  <c r="G20" i="5"/>
  <c r="Q11" i="2" s="1"/>
  <c r="H9" i="5"/>
  <c r="D11" i="2" s="1"/>
  <c r="I9" i="5"/>
  <c r="E11" i="2" s="1"/>
  <c r="J9" i="5"/>
  <c r="F11" i="2" s="1"/>
  <c r="K9" i="5"/>
  <c r="G11" i="2" s="1"/>
  <c r="G9" i="5"/>
  <c r="C11" i="2" s="1"/>
  <c r="H11" i="2" l="1"/>
  <c r="S34" i="2"/>
  <c r="AC28" i="2"/>
  <c r="V28" i="2"/>
  <c r="O28" i="2"/>
  <c r="H28" i="2"/>
  <c r="AC18" i="2"/>
  <c r="V18" i="2"/>
  <c r="O18" i="2"/>
  <c r="H18" i="2"/>
  <c r="AC11" i="2"/>
  <c r="V11" i="2"/>
  <c r="O11" i="2"/>
  <c r="T34" i="2" l="1"/>
  <c r="S14" i="2"/>
  <c r="S7" i="2"/>
  <c r="S24" i="2"/>
  <c r="T24" i="2" l="1"/>
  <c r="T7" i="2"/>
  <c r="T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sf127505</author>
  </authors>
  <commentList>
    <comment ref="X6" authorId="0" shapeId="0" xr:uid="{ADE46D25-5BC3-4B7D-A8FD-08C01D93D619}">
      <text>
        <r>
          <rPr>
            <b/>
            <sz val="9"/>
            <color indexed="81"/>
            <rFont val="Tahoma"/>
            <family val="2"/>
          </rPr>
          <t>Hora do ultimo backup (valor negativo)</t>
        </r>
      </text>
    </comment>
    <comment ref="Z6" authorId="0" shapeId="0" xr:uid="{0E5062CC-2446-4CC8-9849-CCDB9FB919AF}">
      <text>
        <r>
          <rPr>
            <b/>
            <sz val="9"/>
            <color indexed="81"/>
            <rFont val="Tahoma"/>
            <family val="2"/>
          </rPr>
          <t>Tempo que o processo pode ficar parado sem causar impacto ao negócio.</t>
        </r>
      </text>
    </comment>
    <comment ref="AB6" authorId="0" shapeId="0" xr:uid="{D7DB97AC-8847-4AD1-B6A9-39DB880A6929}">
      <text>
        <r>
          <rPr>
            <b/>
            <sz val="9"/>
            <color indexed="81"/>
            <rFont val="Tahoma"/>
            <family val="2"/>
          </rPr>
          <t>Tempo que o processo pode permanecer em contingencia</t>
        </r>
      </text>
    </comment>
    <comment ref="X13" authorId="0" shapeId="0" xr:uid="{3E271892-DA2E-49E4-9F48-BE44D1CBB232}">
      <text>
        <r>
          <rPr>
            <b/>
            <sz val="9"/>
            <color indexed="81"/>
            <rFont val="Tahoma"/>
            <family val="2"/>
          </rPr>
          <t>Hora do ultimo backup (valor negativo)</t>
        </r>
      </text>
    </comment>
    <comment ref="Z13" authorId="0" shapeId="0" xr:uid="{1512CFEE-EFF3-48CD-9854-88B9D2B783DB}">
      <text>
        <r>
          <rPr>
            <b/>
            <sz val="9"/>
            <color indexed="81"/>
            <rFont val="Tahoma"/>
            <family val="2"/>
          </rPr>
          <t>Tempo que o processo pode ficar parado sem causar impacto ao negócio.</t>
        </r>
      </text>
    </comment>
    <comment ref="AB13" authorId="0" shapeId="0" xr:uid="{3DBA8563-A4A5-4B3C-988B-0254F2D03822}">
      <text>
        <r>
          <rPr>
            <b/>
            <sz val="9"/>
            <color indexed="81"/>
            <rFont val="Tahoma"/>
            <family val="2"/>
          </rPr>
          <t>Tempo que o processo pode permanecer em contingencia</t>
        </r>
      </text>
    </comment>
    <comment ref="X23" authorId="0" shapeId="0" xr:uid="{D0C9B712-F598-4C6A-9C8F-C42D3321EE49}">
      <text>
        <r>
          <rPr>
            <b/>
            <sz val="9"/>
            <color indexed="81"/>
            <rFont val="Tahoma"/>
            <family val="2"/>
          </rPr>
          <t>Hora do ultimo backup (valor negativo)</t>
        </r>
      </text>
    </comment>
    <comment ref="Z23" authorId="0" shapeId="0" xr:uid="{0106587B-6CDF-4EDA-8FFE-9C302B2A397F}">
      <text>
        <r>
          <rPr>
            <b/>
            <sz val="9"/>
            <color indexed="81"/>
            <rFont val="Tahoma"/>
            <family val="2"/>
          </rPr>
          <t>Tempo que o processo pode ficar parado sem causar impacto ao negócio.</t>
        </r>
      </text>
    </comment>
    <comment ref="AB23" authorId="0" shapeId="0" xr:uid="{133B12A6-E021-4752-A166-786711E89D6D}">
      <text>
        <r>
          <rPr>
            <b/>
            <sz val="9"/>
            <color indexed="81"/>
            <rFont val="Tahoma"/>
            <family val="2"/>
          </rPr>
          <t>Tempo que o processo pode permanecer em contingencia</t>
        </r>
      </text>
    </comment>
    <comment ref="X33" authorId="0" shapeId="0" xr:uid="{BD46C90A-138A-4857-8645-A642E68BB54C}">
      <text>
        <r>
          <rPr>
            <b/>
            <sz val="9"/>
            <color indexed="81"/>
            <rFont val="Tahoma"/>
            <family val="2"/>
          </rPr>
          <t>Hora do ultimo backup (valor negativo)</t>
        </r>
      </text>
    </comment>
    <comment ref="Z33" authorId="0" shapeId="0" xr:uid="{ADF7AFAF-A074-43E6-A6CA-94887EE8D418}">
      <text>
        <r>
          <rPr>
            <b/>
            <sz val="9"/>
            <color indexed="81"/>
            <rFont val="Tahoma"/>
            <family val="2"/>
          </rPr>
          <t>Tempo que o processo pode ficar parado sem causar impacto ao negócio.</t>
        </r>
      </text>
    </comment>
    <comment ref="AB33" authorId="0" shapeId="0" xr:uid="{FB94A747-78D1-4C29-B36C-89E5064706E7}">
      <text>
        <r>
          <rPr>
            <b/>
            <sz val="9"/>
            <color indexed="81"/>
            <rFont val="Tahoma"/>
            <family val="2"/>
          </rPr>
          <t>Tempo que o processo pode permanecer em contingencia</t>
        </r>
      </text>
    </comment>
    <comment ref="X40" authorId="0" shapeId="0" xr:uid="{05126ECC-947D-402F-868F-48B118991B69}">
      <text>
        <r>
          <rPr>
            <b/>
            <sz val="9"/>
            <color indexed="81"/>
            <rFont val="Tahoma"/>
            <family val="2"/>
          </rPr>
          <t>Hora do ultimo backup (valor negativo)</t>
        </r>
      </text>
    </comment>
    <comment ref="Z40" authorId="0" shapeId="0" xr:uid="{1A81715E-483D-44F2-A27D-A53AFC0C05A7}">
      <text>
        <r>
          <rPr>
            <b/>
            <sz val="9"/>
            <color indexed="81"/>
            <rFont val="Tahoma"/>
            <family val="2"/>
          </rPr>
          <t>Tempo que o processo pode ficar parado sem causar impacto ao negócio.</t>
        </r>
      </text>
    </comment>
    <comment ref="AB40" authorId="0" shapeId="0" xr:uid="{E23B62FB-6436-487F-A437-A2A2BD904707}">
      <text>
        <r>
          <rPr>
            <b/>
            <sz val="9"/>
            <color indexed="81"/>
            <rFont val="Tahoma"/>
            <family val="2"/>
          </rPr>
          <t>Tempo que o processo pode permanecer em contingencia</t>
        </r>
      </text>
    </comment>
  </commentList>
</comments>
</file>

<file path=xl/sharedStrings.xml><?xml version="1.0" encoding="utf-8"?>
<sst xmlns="http://schemas.openxmlformats.org/spreadsheetml/2006/main" count="414" uniqueCount="115">
  <si>
    <t>1.0</t>
  </si>
  <si>
    <t>ID</t>
  </si>
  <si>
    <t>Score</t>
  </si>
  <si>
    <t>RPO/ h</t>
  </si>
  <si>
    <t>RTO/ h</t>
  </si>
  <si>
    <t>MTPD / h</t>
  </si>
  <si>
    <t>01</t>
  </si>
  <si>
    <t>Impactos - Financeiros</t>
  </si>
  <si>
    <t>6H</t>
  </si>
  <si>
    <t>12H</t>
  </si>
  <si>
    <t>24H</t>
  </si>
  <si>
    <t>Real</t>
  </si>
  <si>
    <t>04</t>
  </si>
  <si>
    <t>02</t>
  </si>
  <si>
    <t>SERVIÇOS DIGITAIS</t>
  </si>
  <si>
    <t>03</t>
  </si>
  <si>
    <t>05</t>
  </si>
  <si>
    <t>(RPO – Recovery Point Objective):</t>
  </si>
  <si>
    <t>(RTO – Recovery Time Objective):</t>
  </si>
  <si>
    <t>(MTPD – Maximum Tolerable Period of Disruption):</t>
  </si>
  <si>
    <t>6h</t>
  </si>
  <si>
    <t>12h</t>
  </si>
  <si>
    <t>24h</t>
  </si>
  <si>
    <t>Legal</t>
  </si>
  <si>
    <t>Range</t>
  </si>
  <si>
    <t>&gt;</t>
  </si>
  <si>
    <t>&lt;=</t>
  </si>
  <si>
    <t>&gt;=</t>
  </si>
  <si>
    <t>DATA</t>
  </si>
  <si>
    <t>Business Impact Analysis (BIA)</t>
  </si>
  <si>
    <t>CONNECTIVITY</t>
  </si>
  <si>
    <t>Others Point of Presence</t>
  </si>
  <si>
    <t>Point of Presence X, Y, Z</t>
  </si>
  <si>
    <t>DIGITAL SERVICES</t>
  </si>
  <si>
    <t>DIGITAL SERVICE X</t>
  </si>
  <si>
    <t>CORPORATE</t>
  </si>
  <si>
    <t>ACME COMPANY</t>
  </si>
  <si>
    <t>RESPONSIBLE:</t>
  </si>
  <si>
    <t>EMAIL:</t>
  </si>
  <si>
    <t>CONTACT:</t>
  </si>
  <si>
    <t>VERSION</t>
  </si>
  <si>
    <t>LAST REVIEW</t>
  </si>
  <si>
    <t>TLP:</t>
  </si>
  <si>
    <t>CONFIDENTAL</t>
  </si>
  <si>
    <t>CRITICAL</t>
  </si>
  <si>
    <t>IMPORTANT</t>
  </si>
  <si>
    <t>SIGNIFICANT</t>
  </si>
  <si>
    <t>LOW</t>
  </si>
  <si>
    <t>NEGLIGIBLE</t>
  </si>
  <si>
    <t>The Business cannot operate without it, if it is not possible to reestablish it, there is a high probability of an immense Impact occurring.</t>
  </si>
  <si>
    <t xml:space="preserve">
Big Impact on Business</t>
  </si>
  <si>
    <t xml:space="preserve">
Process necessary for good business operation, but it is not the first priority</t>
  </si>
  <si>
    <t>Minimal impact, can often be absorbed</t>
  </si>
  <si>
    <t>No business impact</t>
  </si>
  <si>
    <t>Financial</t>
  </si>
  <si>
    <t>Operational</t>
  </si>
  <si>
    <t>Reputational</t>
  </si>
  <si>
    <t>QUALITATIVE Risk Matrix for the business after the RTO</t>
  </si>
  <si>
    <t>Classification</t>
  </si>
  <si>
    <t>Impact - Financial</t>
  </si>
  <si>
    <t>Impact - Reputational</t>
  </si>
  <si>
    <t>Impact - Operational</t>
  </si>
  <si>
    <t>Impact - Legal</t>
  </si>
  <si>
    <t>1H</t>
  </si>
  <si>
    <t>18H</t>
  </si>
  <si>
    <t>ERP SYSTEM</t>
  </si>
  <si>
    <t>FINANCIAL</t>
  </si>
  <si>
    <t>1h</t>
  </si>
  <si>
    <t>18h</t>
  </si>
  <si>
    <t>DESCRIPTION</t>
  </si>
  <si>
    <t>Historic Versions</t>
  </si>
  <si>
    <t>Version 1</t>
  </si>
  <si>
    <t>Weight</t>
  </si>
  <si>
    <t>Frequent</t>
  </si>
  <si>
    <t>Likely</t>
  </si>
  <si>
    <t>Possible</t>
  </si>
  <si>
    <t>Unlikely</t>
  </si>
  <si>
    <t>Very Unlikely</t>
  </si>
  <si>
    <t>Likelihood</t>
  </si>
  <si>
    <t>Negligible</t>
  </si>
  <si>
    <t>Low</t>
  </si>
  <si>
    <t>Significant</t>
  </si>
  <si>
    <t>Important</t>
  </si>
  <si>
    <t>Critical</t>
  </si>
  <si>
    <t>High</t>
  </si>
  <si>
    <t>Medium</t>
  </si>
  <si>
    <t>Very Low</t>
  </si>
  <si>
    <t>Impact</t>
  </si>
  <si>
    <t>Value</t>
  </si>
  <si>
    <t>Note</t>
  </si>
  <si>
    <t>Type of Impact</t>
  </si>
  <si>
    <t>REPUTATIONAL</t>
  </si>
  <si>
    <t>OPERATIONAL</t>
  </si>
  <si>
    <t>Connectivity</t>
  </si>
  <si>
    <t>General Information:</t>
  </si>
  <si>
    <t>Business Impact</t>
  </si>
  <si>
    <r>
      <t xml:space="preserve">Period (hours e days) </t>
    </r>
    <r>
      <rPr>
        <b/>
        <sz val="10"/>
        <rFont val="Wingdings"/>
        <family val="2"/>
      </rPr>
      <t></t>
    </r>
  </si>
  <si>
    <t>01. What operational costs can process shutdown generate?</t>
  </si>
  <si>
    <t>02. What loss of future business could the process shutdown generate?</t>
  </si>
  <si>
    <t>Average</t>
  </si>
  <si>
    <t>01. Does stopping the process damage the image in front of customers?</t>
  </si>
  <si>
    <t>02. Could the lack of a process damage the image of shareholders and investors?</t>
  </si>
  <si>
    <t>03. Could stopping the process generate negative publicity in the media?</t>
  </si>
  <si>
    <t>01. What is the degree of impact caused by the loss of staff or significant reduction in staff?</t>
  </si>
  <si>
    <t>02. What impact could an increase or compromise have on workflow?</t>
  </si>
  <si>
    <t>03.What degree of impact can the discontinuation of a critical supplier have on the process?</t>
  </si>
  <si>
    <t>04. What is the impact caused by the unavailability of critical systems and technology assets?</t>
  </si>
  <si>
    <t>05. What impact does process shutdown have on external customers?</t>
  </si>
  <si>
    <t>06. What impact does process shutdown have on internal customers (areas or processes)?</t>
  </si>
  <si>
    <t>01. What legal impact can stopping the process have?</t>
  </si>
  <si>
    <t>02. What is the contractual impact with customers and suppliers that the interruption of the process causes?</t>
  </si>
  <si>
    <t>Other Areas</t>
  </si>
  <si>
    <t>Control Version</t>
  </si>
  <si>
    <t>ERP System</t>
  </si>
  <si>
    <t>OTHER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</si>
</sst>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45911"/>
      <name val="Calibri"/>
      <family val="2"/>
      <scheme val="minor"/>
    </font>
    <font>
      <b/>
      <sz val="11"/>
      <color rgb="FFBF8F00"/>
      <name val="Calibri"/>
      <family val="2"/>
      <scheme val="minor"/>
    </font>
    <font>
      <b/>
      <sz val="11"/>
      <color rgb="FF538135"/>
      <name val="Calibri"/>
      <family val="2"/>
      <scheme val="minor"/>
    </font>
    <font>
      <b/>
      <sz val="11"/>
      <color rgb="FF38562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name val="Wingdings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Protection="0">
      <alignment horizontal="left" vertical="center" wrapText="1" indent="2"/>
    </xf>
  </cellStyleXfs>
  <cellXfs count="237">
    <xf numFmtId="0" fontId="0" fillId="0" borderId="0" xfId="0"/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3" fillId="0" borderId="19" xfId="0" applyFont="1" applyBorder="1"/>
    <xf numFmtId="0" fontId="3" fillId="6" borderId="16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9" xfId="0" applyFont="1" applyBorder="1"/>
    <xf numFmtId="49" fontId="0" fillId="0" borderId="21" xfId="0" applyNumberFormat="1" applyBorder="1"/>
    <xf numFmtId="0" fontId="0" fillId="3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9" fillId="0" borderId="16" xfId="0" applyFont="1" applyBorder="1"/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1" fillId="7" borderId="23" xfId="0" applyFont="1" applyFill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3" fillId="7" borderId="23" xfId="0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2" fillId="0" borderId="22" xfId="0" applyFont="1" applyBorder="1"/>
    <xf numFmtId="2" fontId="2" fillId="0" borderId="23" xfId="0" applyNumberFormat="1" applyFont="1" applyBorder="1" applyAlignment="1">
      <alignment horizontal="left"/>
    </xf>
    <xf numFmtId="0" fontId="2" fillId="0" borderId="23" xfId="0" applyFont="1" applyBorder="1"/>
    <xf numFmtId="2" fontId="2" fillId="0" borderId="24" xfId="0" applyNumberFormat="1" applyFont="1" applyBorder="1" applyAlignment="1">
      <alignment horizontal="left"/>
    </xf>
    <xf numFmtId="0" fontId="11" fillId="7" borderId="22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vertical="center" wrapText="1"/>
    </xf>
    <xf numFmtId="2" fontId="11" fillId="7" borderId="24" xfId="0" applyNumberFormat="1" applyFont="1" applyFill="1" applyBorder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horizontal="left" vertical="center" wrapText="1"/>
    </xf>
    <xf numFmtId="0" fontId="13" fillId="7" borderId="22" xfId="0" applyFont="1" applyFill="1" applyBorder="1" applyAlignment="1">
      <alignment vertical="center" wrapText="1"/>
    </xf>
    <xf numFmtId="0" fontId="13" fillId="7" borderId="23" xfId="0" applyFont="1" applyFill="1" applyBorder="1" applyAlignment="1">
      <alignment vertical="center" wrapText="1"/>
    </xf>
    <xf numFmtId="0" fontId="13" fillId="7" borderId="24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/>
    </xf>
    <xf numFmtId="0" fontId="20" fillId="10" borderId="16" xfId="4" applyFont="1" applyFill="1" applyBorder="1" applyAlignment="1">
      <alignment vertical="center" wrapText="1"/>
    </xf>
    <xf numFmtId="0" fontId="20" fillId="10" borderId="20" xfId="4" applyFont="1" applyFill="1" applyBorder="1" applyAlignment="1">
      <alignment vertical="center" wrapText="1"/>
    </xf>
    <xf numFmtId="0" fontId="20" fillId="10" borderId="10" xfId="4" applyFont="1" applyFill="1" applyBorder="1" applyAlignment="1">
      <alignment vertical="center" wrapText="1"/>
    </xf>
    <xf numFmtId="10" fontId="0" fillId="0" borderId="0" xfId="1" applyNumberFormat="1" applyFont="1"/>
    <xf numFmtId="0" fontId="22" fillId="9" borderId="39" xfId="3" applyFont="1" applyFill="1" applyBorder="1" applyAlignment="1">
      <alignment horizontal="right" vertical="center"/>
    </xf>
    <xf numFmtId="1" fontId="24" fillId="12" borderId="39" xfId="4" applyNumberFormat="1" applyFont="1" applyFill="1" applyBorder="1" applyAlignment="1">
      <alignment horizontal="center" vertical="center" wrapText="1"/>
    </xf>
    <xf numFmtId="1" fontId="24" fillId="12" borderId="40" xfId="4" applyNumberFormat="1" applyFont="1" applyFill="1" applyBorder="1" applyAlignment="1">
      <alignment horizontal="center" vertical="center" wrapText="1"/>
    </xf>
    <xf numFmtId="1" fontId="18" fillId="13" borderId="10" xfId="4" applyNumberFormat="1" applyFont="1" applyFill="1" applyBorder="1" applyAlignment="1" applyProtection="1">
      <alignment horizontal="center" vertical="center"/>
      <protection locked="0"/>
    </xf>
    <xf numFmtId="1" fontId="18" fillId="13" borderId="11" xfId="4" applyNumberFormat="1" applyFont="1" applyFill="1" applyBorder="1" applyAlignment="1" applyProtection="1">
      <alignment horizontal="center" vertical="center"/>
      <protection locked="0"/>
    </xf>
    <xf numFmtId="1" fontId="18" fillId="13" borderId="20" xfId="4" applyNumberFormat="1" applyFont="1" applyFill="1" applyBorder="1" applyAlignment="1" applyProtection="1">
      <alignment horizontal="center" vertical="center"/>
      <protection locked="0"/>
    </xf>
    <xf numFmtId="1" fontId="18" fillId="13" borderId="32" xfId="4" applyNumberFormat="1" applyFont="1" applyFill="1" applyBorder="1" applyAlignment="1" applyProtection="1">
      <alignment horizontal="center" vertical="center"/>
      <protection locked="0"/>
    </xf>
    <xf numFmtId="164" fontId="21" fillId="14" borderId="34" xfId="4" applyNumberFormat="1" applyFont="1" applyFill="1" applyBorder="1" applyAlignment="1" applyProtection="1">
      <alignment horizontal="center" vertical="center"/>
    </xf>
    <xf numFmtId="164" fontId="21" fillId="14" borderId="35" xfId="4" applyNumberFormat="1" applyFont="1" applyFill="1" applyBorder="1" applyAlignment="1" applyProtection="1">
      <alignment horizontal="center" vertical="center"/>
    </xf>
    <xf numFmtId="1" fontId="18" fillId="13" borderId="16" xfId="4" applyNumberFormat="1" applyFont="1" applyFill="1" applyBorder="1" applyAlignment="1" applyProtection="1">
      <alignment horizontal="center" vertical="center"/>
      <protection locked="0"/>
    </xf>
    <xf numFmtId="1" fontId="18" fillId="13" borderId="17" xfId="4" applyNumberFormat="1" applyFont="1" applyFill="1" applyBorder="1" applyAlignment="1" applyProtection="1">
      <alignment horizontal="center" vertical="center"/>
      <protection locked="0"/>
    </xf>
    <xf numFmtId="164" fontId="21" fillId="14" borderId="46" xfId="4" applyNumberFormat="1" applyFont="1" applyFill="1" applyBorder="1" applyAlignment="1" applyProtection="1">
      <alignment horizontal="center" vertical="center"/>
    </xf>
    <xf numFmtId="164" fontId="21" fillId="14" borderId="41" xfId="4" applyNumberFormat="1" applyFont="1" applyFill="1" applyBorder="1" applyAlignment="1" applyProtection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/>
    </xf>
    <xf numFmtId="164" fontId="0" fillId="0" borderId="0" xfId="0" applyNumberFormat="1"/>
    <xf numFmtId="1" fontId="18" fillId="13" borderId="33" xfId="4" applyNumberFormat="1" applyFont="1" applyFill="1" applyBorder="1" applyAlignment="1" applyProtection="1">
      <alignment horizontal="center" vertical="center"/>
      <protection locked="0"/>
    </xf>
    <xf numFmtId="1" fontId="18" fillId="13" borderId="47" xfId="4" applyNumberFormat="1" applyFont="1" applyFill="1" applyBorder="1" applyAlignment="1" applyProtection="1">
      <alignment horizontal="center" vertical="center"/>
      <protection locked="0"/>
    </xf>
    <xf numFmtId="164" fontId="21" fillId="14" borderId="39" xfId="4" applyNumberFormat="1" applyFont="1" applyFill="1" applyBorder="1" applyAlignment="1" applyProtection="1">
      <alignment horizontal="center" vertical="center"/>
    </xf>
    <xf numFmtId="164" fontId="21" fillId="14" borderId="40" xfId="4" applyNumberFormat="1" applyFont="1" applyFill="1" applyBorder="1" applyAlignment="1" applyProtection="1">
      <alignment horizontal="center" vertical="center"/>
    </xf>
    <xf numFmtId="0" fontId="3" fillId="0" borderId="8" xfId="0" applyFont="1" applyBorder="1"/>
    <xf numFmtId="49" fontId="0" fillId="0" borderId="48" xfId="0" applyNumberFormat="1" applyBorder="1"/>
    <xf numFmtId="164" fontId="0" fillId="0" borderId="7" xfId="0" applyNumberFormat="1" applyBorder="1"/>
    <xf numFmtId="164" fontId="0" fillId="0" borderId="19" xfId="0" applyNumberForma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0" fillId="24" borderId="0" xfId="0" applyFill="1"/>
    <xf numFmtId="0" fontId="26" fillId="24" borderId="0" xfId="0" applyFont="1" applyFill="1"/>
    <xf numFmtId="0" fontId="0" fillId="21" borderId="16" xfId="0" applyFill="1" applyBorder="1"/>
    <xf numFmtId="0" fontId="0" fillId="22" borderId="16" xfId="0" applyFill="1" applyBorder="1"/>
    <xf numFmtId="0" fontId="0" fillId="23" borderId="16" xfId="0" applyFill="1" applyBorder="1"/>
    <xf numFmtId="0" fontId="1" fillId="23" borderId="16" xfId="0" applyFont="1" applyFill="1" applyBorder="1" applyAlignment="1">
      <alignment horizontal="center" vertical="center"/>
    </xf>
    <xf numFmtId="0" fontId="0" fillId="20" borderId="16" xfId="0" applyFill="1" applyBorder="1"/>
    <xf numFmtId="0" fontId="1" fillId="22" borderId="16" xfId="0" applyFont="1" applyFill="1" applyBorder="1" applyAlignment="1">
      <alignment horizontal="center" vertical="center"/>
    </xf>
    <xf numFmtId="0" fontId="1" fillId="21" borderId="16" xfId="0" applyFont="1" applyFill="1" applyBorder="1" applyAlignment="1">
      <alignment horizontal="center" vertical="center"/>
    </xf>
    <xf numFmtId="0" fontId="0" fillId="19" borderId="16" xfId="0" applyFill="1" applyBorder="1"/>
    <xf numFmtId="0" fontId="1" fillId="20" borderId="16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14" fontId="0" fillId="0" borderId="22" xfId="0" applyNumberFormat="1" applyBorder="1" applyAlignment="1">
      <alignment horizontal="left"/>
    </xf>
    <xf numFmtId="14" fontId="0" fillId="0" borderId="24" xfId="0" applyNumberFormat="1" applyBorder="1" applyAlignment="1">
      <alignment horizontal="left"/>
    </xf>
    <xf numFmtId="0" fontId="17" fillId="0" borderId="22" xfId="2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7" borderId="22" xfId="0" applyFont="1" applyFill="1" applyBorder="1" applyAlignment="1">
      <alignment horizontal="left" vertical="center"/>
    </xf>
    <xf numFmtId="0" fontId="15" fillId="7" borderId="23" xfId="0" applyFont="1" applyFill="1" applyBorder="1" applyAlignment="1">
      <alignment horizontal="left" vertical="center"/>
    </xf>
    <xf numFmtId="0" fontId="15" fillId="7" borderId="24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/>
    </xf>
    <xf numFmtId="0" fontId="14" fillId="0" borderId="2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3" fillId="7" borderId="22" xfId="0" applyFont="1" applyFill="1" applyBorder="1" applyAlignment="1">
      <alignment horizontal="left" vertical="center" wrapText="1"/>
    </xf>
    <xf numFmtId="0" fontId="13" fillId="7" borderId="24" xfId="0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1" fillId="7" borderId="22" xfId="0" applyFont="1" applyFill="1" applyBorder="1" applyAlignment="1">
      <alignment horizontal="left" vertical="center" wrapText="1"/>
    </xf>
    <xf numFmtId="0" fontId="11" fillId="7" borderId="24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/>
    </xf>
    <xf numFmtId="0" fontId="8" fillId="0" borderId="16" xfId="0" applyFont="1" applyBorder="1" applyAlignment="1">
      <alignment horizontal="center" vertical="center" wrapText="1"/>
    </xf>
    <xf numFmtId="0" fontId="0" fillId="5" borderId="16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8" borderId="16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7" fillId="24" borderId="0" xfId="0" applyFont="1" applyFill="1" applyAlignment="1">
      <alignment horizontal="center" vertical="center" textRotation="90"/>
    </xf>
    <xf numFmtId="0" fontId="27" fillId="24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0" fillId="10" borderId="9" xfId="4" applyFont="1" applyFill="1" applyBorder="1" applyAlignment="1">
      <alignment horizontal="left" vertical="center" wrapText="1"/>
    </xf>
    <xf numFmtId="0" fontId="20" fillId="10" borderId="10" xfId="4" applyFont="1" applyFill="1" applyBorder="1" applyAlignment="1">
      <alignment horizontal="left" vertical="center" wrapText="1"/>
    </xf>
    <xf numFmtId="0" fontId="20" fillId="10" borderId="15" xfId="4" applyFont="1" applyFill="1" applyBorder="1" applyAlignment="1">
      <alignment horizontal="left" vertical="center" wrapText="1"/>
    </xf>
    <xf numFmtId="0" fontId="20" fillId="10" borderId="16" xfId="4" applyFont="1" applyFill="1" applyBorder="1" applyAlignment="1">
      <alignment horizontal="left" vertical="center" wrapText="1"/>
    </xf>
    <xf numFmtId="0" fontId="20" fillId="10" borderId="21" xfId="4" applyFont="1" applyFill="1" applyBorder="1" applyAlignment="1">
      <alignment horizontal="left" vertical="center" wrapText="1"/>
    </xf>
    <xf numFmtId="0" fontId="20" fillId="10" borderId="20" xfId="4" applyFont="1" applyFill="1" applyBorder="1" applyAlignment="1">
      <alignment horizontal="left" vertical="center" wrapText="1"/>
    </xf>
    <xf numFmtId="0" fontId="22" fillId="9" borderId="38" xfId="3" applyFont="1" applyFill="1" applyBorder="1" applyAlignment="1">
      <alignment horizontal="center" vertical="center"/>
    </xf>
    <xf numFmtId="0" fontId="22" fillId="9" borderId="39" xfId="3" applyFont="1" applyFill="1" applyBorder="1" applyAlignment="1">
      <alignment horizontal="center" vertical="center"/>
    </xf>
    <xf numFmtId="0" fontId="22" fillId="9" borderId="40" xfId="3" applyFont="1" applyFill="1" applyBorder="1" applyAlignment="1">
      <alignment horizontal="center" vertical="center"/>
    </xf>
    <xf numFmtId="0" fontId="21" fillId="11" borderId="10" xfId="4" applyFont="1" applyFill="1" applyBorder="1" applyAlignment="1">
      <alignment horizontal="left" vertical="center" wrapText="1"/>
    </xf>
    <xf numFmtId="0" fontId="21" fillId="11" borderId="11" xfId="4" applyFont="1" applyFill="1" applyBorder="1" applyAlignment="1">
      <alignment horizontal="left" vertical="center" wrapText="1"/>
    </xf>
    <xf numFmtId="0" fontId="21" fillId="11" borderId="16" xfId="4" applyFont="1" applyFill="1" applyBorder="1" applyAlignment="1">
      <alignment horizontal="left" vertical="center" wrapText="1"/>
    </xf>
    <xf numFmtId="0" fontId="21" fillId="11" borderId="17" xfId="4" applyFont="1" applyFill="1" applyBorder="1" applyAlignment="1">
      <alignment horizontal="left" vertical="center" wrapText="1"/>
    </xf>
    <xf numFmtId="0" fontId="21" fillId="11" borderId="20" xfId="4" applyFont="1" applyFill="1" applyBorder="1" applyAlignment="1">
      <alignment horizontal="left" vertical="center" wrapText="1"/>
    </xf>
    <xf numFmtId="0" fontId="21" fillId="11" borderId="32" xfId="4" applyFont="1" applyFill="1" applyBorder="1" applyAlignment="1">
      <alignment horizontal="left" vertical="center" wrapText="1"/>
    </xf>
    <xf numFmtId="14" fontId="25" fillId="11" borderId="20" xfId="4" applyNumberFormat="1" applyFont="1" applyFill="1" applyBorder="1" applyAlignment="1">
      <alignment horizontal="left" vertical="center"/>
    </xf>
    <xf numFmtId="0" fontId="20" fillId="15" borderId="9" xfId="4" applyNumberFormat="1" applyFont="1" applyFill="1" applyBorder="1" applyAlignment="1">
      <alignment horizontal="center" vertical="center" textRotation="90" wrapText="1"/>
    </xf>
    <xf numFmtId="0" fontId="20" fillId="15" borderId="21" xfId="4" applyNumberFormat="1" applyFont="1" applyFill="1" applyBorder="1" applyAlignment="1">
      <alignment horizontal="center" vertical="center" textRotation="90" wrapText="1"/>
    </xf>
    <xf numFmtId="14" fontId="25" fillId="11" borderId="10" xfId="4" applyNumberFormat="1" applyFont="1" applyFill="1" applyBorder="1" applyAlignment="1">
      <alignment horizontal="left" vertical="center"/>
    </xf>
    <xf numFmtId="0" fontId="20" fillId="17" borderId="9" xfId="4" applyNumberFormat="1" applyFont="1" applyFill="1" applyBorder="1" applyAlignment="1">
      <alignment horizontal="center" vertical="center" textRotation="90" wrapText="1"/>
    </xf>
    <xf numFmtId="0" fontId="20" fillId="17" borderId="15" xfId="4" applyNumberFormat="1" applyFont="1" applyFill="1" applyBorder="1" applyAlignment="1">
      <alignment horizontal="center" vertical="center" textRotation="90" wrapText="1"/>
    </xf>
    <xf numFmtId="0" fontId="20" fillId="17" borderId="44" xfId="4" applyNumberFormat="1" applyFont="1" applyFill="1" applyBorder="1" applyAlignment="1">
      <alignment horizontal="center" vertical="center" textRotation="90" wrapText="1"/>
    </xf>
    <xf numFmtId="14" fontId="25" fillId="11" borderId="16" xfId="4" applyNumberFormat="1" applyFont="1" applyFill="1" applyBorder="1" applyAlignment="1">
      <alignment horizontal="left" vertical="center"/>
    </xf>
    <xf numFmtId="0" fontId="21" fillId="14" borderId="36" xfId="4" applyNumberFormat="1" applyFont="1" applyFill="1" applyBorder="1" applyAlignment="1">
      <alignment horizontal="right" vertical="center" wrapText="1"/>
    </xf>
    <xf numFmtId="0" fontId="21" fillId="14" borderId="37" xfId="4" applyNumberFormat="1" applyFont="1" applyFill="1" applyBorder="1" applyAlignment="1">
      <alignment horizontal="right" vertical="center" wrapText="1"/>
    </xf>
    <xf numFmtId="0" fontId="21" fillId="14" borderId="45" xfId="4" applyNumberFormat="1" applyFont="1" applyFill="1" applyBorder="1" applyAlignment="1">
      <alignment horizontal="right" vertical="center" wrapText="1"/>
    </xf>
    <xf numFmtId="0" fontId="20" fillId="16" borderId="9" xfId="4" applyNumberFormat="1" applyFont="1" applyFill="1" applyBorder="1" applyAlignment="1">
      <alignment horizontal="center" vertical="center" textRotation="90" wrapText="1"/>
    </xf>
    <xf numFmtId="0" fontId="20" fillId="16" borderId="15" xfId="4" applyNumberFormat="1" applyFont="1" applyFill="1" applyBorder="1" applyAlignment="1">
      <alignment horizontal="center" vertical="center" textRotation="90" wrapText="1"/>
    </xf>
    <xf numFmtId="0" fontId="20" fillId="16" borderId="21" xfId="4" applyNumberFormat="1" applyFont="1" applyFill="1" applyBorder="1" applyAlignment="1">
      <alignment horizontal="center" vertical="center" textRotation="90" wrapText="1"/>
    </xf>
    <xf numFmtId="14" fontId="25" fillId="11" borderId="33" xfId="4" applyNumberFormat="1" applyFont="1" applyFill="1" applyBorder="1" applyAlignment="1">
      <alignment horizontal="left" vertical="center"/>
    </xf>
    <xf numFmtId="0" fontId="20" fillId="18" borderId="9" xfId="4" applyNumberFormat="1" applyFont="1" applyFill="1" applyBorder="1" applyAlignment="1">
      <alignment horizontal="center" vertical="center" textRotation="90" wrapText="1"/>
    </xf>
    <xf numFmtId="0" fontId="20" fillId="18" borderId="21" xfId="4" applyNumberFormat="1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left"/>
    </xf>
    <xf numFmtId="0" fontId="3" fillId="6" borderId="16" xfId="0" applyFont="1" applyFill="1" applyBorder="1" applyAlignment="1">
      <alignment horizontal="left"/>
    </xf>
    <xf numFmtId="0" fontId="7" fillId="25" borderId="25" xfId="0" applyFont="1" applyFill="1" applyBorder="1" applyAlignment="1">
      <alignment horizontal="center" vertical="center"/>
    </xf>
    <xf numFmtId="0" fontId="7" fillId="25" borderId="26" xfId="0" applyFont="1" applyFill="1" applyBorder="1" applyAlignment="1">
      <alignment horizontal="center" vertical="center"/>
    </xf>
    <xf numFmtId="0" fontId="7" fillId="25" borderId="27" xfId="0" applyFont="1" applyFill="1" applyBorder="1" applyAlignment="1">
      <alignment horizontal="center" vertical="center"/>
    </xf>
    <xf numFmtId="0" fontId="7" fillId="25" borderId="28" xfId="0" applyFont="1" applyFill="1" applyBorder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7" fillId="25" borderId="18" xfId="0" applyFont="1" applyFill="1" applyBorder="1" applyAlignment="1">
      <alignment horizontal="center" vertical="center"/>
    </xf>
    <xf numFmtId="0" fontId="7" fillId="25" borderId="29" xfId="0" applyFont="1" applyFill="1" applyBorder="1" applyAlignment="1">
      <alignment horizontal="center" vertical="center"/>
    </xf>
    <xf numFmtId="0" fontId="7" fillId="25" borderId="30" xfId="0" applyFont="1" applyFill="1" applyBorder="1" applyAlignment="1">
      <alignment horizontal="center" vertical="center"/>
    </xf>
    <xf numFmtId="0" fontId="7" fillId="25" borderId="31" xfId="0" applyFont="1" applyFill="1" applyBorder="1" applyAlignment="1">
      <alignment horizontal="center" vertical="center"/>
    </xf>
    <xf numFmtId="0" fontId="4" fillId="25" borderId="25" xfId="0" applyFont="1" applyFill="1" applyBorder="1" applyAlignment="1">
      <alignment horizontal="center" vertical="center"/>
    </xf>
    <xf numFmtId="0" fontId="4" fillId="25" borderId="26" xfId="0" applyFont="1" applyFill="1" applyBorder="1" applyAlignment="1">
      <alignment horizontal="center" vertical="center"/>
    </xf>
    <xf numFmtId="0" fontId="4" fillId="25" borderId="27" xfId="0" applyFont="1" applyFill="1" applyBorder="1" applyAlignment="1">
      <alignment horizontal="center" vertical="center"/>
    </xf>
    <xf numFmtId="0" fontId="4" fillId="25" borderId="29" xfId="0" applyFont="1" applyFill="1" applyBorder="1" applyAlignment="1">
      <alignment horizontal="center" vertical="center"/>
    </xf>
    <xf numFmtId="0" fontId="4" fillId="25" borderId="30" xfId="0" applyFont="1" applyFill="1" applyBorder="1" applyAlignment="1">
      <alignment horizontal="center" vertical="center"/>
    </xf>
    <xf numFmtId="0" fontId="4" fillId="25" borderId="3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4" fontId="25" fillId="11" borderId="10" xfId="4" applyNumberFormat="1" applyFont="1" applyFill="1" applyBorder="1" applyAlignment="1">
      <alignment horizontal="left" vertical="center" wrapText="1"/>
    </xf>
    <xf numFmtId="0" fontId="1" fillId="25" borderId="16" xfId="0" applyFont="1" applyFill="1" applyBorder="1" applyAlignment="1">
      <alignment horizontal="center"/>
    </xf>
  </cellXfs>
  <cellStyles count="5">
    <cellStyle name="Hiperlink" xfId="2" builtinId="8"/>
    <cellStyle name="Normal" xfId="0" builtinId="0"/>
    <cellStyle name="Normal 2" xfId="4" xr:uid="{99CBF3B0-4323-4963-A876-61492799E9B5}"/>
    <cellStyle name="Normal 2 2" xfId="3" xr:uid="{219AE6C9-CBF3-447E-9F0A-371619488292}"/>
    <cellStyle name="Porcentagem" xfId="1" builtinId="5"/>
  </cellStyles>
  <dxfs count="65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lor rgb="FF385623"/>
      </font>
    </dxf>
    <dxf>
      <font>
        <b/>
        <i val="0"/>
        <color rgb="FF538135"/>
      </font>
    </dxf>
    <dxf>
      <font>
        <b/>
        <i val="0"/>
        <color rgb="FFBF8F00"/>
      </font>
    </dxf>
    <dxf>
      <font>
        <b/>
        <i val="0"/>
        <color rgb="FFC45911"/>
      </font>
    </dxf>
    <dxf>
      <font>
        <b/>
        <i val="0"/>
        <color rgb="FFFF0000"/>
      </font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lor rgb="FF385623"/>
      </font>
    </dxf>
    <dxf>
      <font>
        <b/>
        <i val="0"/>
        <color rgb="FF538135"/>
      </font>
    </dxf>
    <dxf>
      <font>
        <b/>
        <i val="0"/>
        <color rgb="FFBF8F00"/>
      </font>
    </dxf>
    <dxf>
      <font>
        <b/>
        <i val="0"/>
        <color rgb="FFC45911"/>
      </font>
    </dxf>
    <dxf>
      <font>
        <b/>
        <i val="0"/>
        <color rgb="FFFF0000"/>
      </font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lor rgb="FF385623"/>
      </font>
    </dxf>
    <dxf>
      <font>
        <b/>
        <i val="0"/>
        <color rgb="FF538135"/>
      </font>
    </dxf>
    <dxf>
      <font>
        <b/>
        <i val="0"/>
        <color rgb="FFBF8F00"/>
      </font>
    </dxf>
    <dxf>
      <font>
        <b/>
        <i val="0"/>
        <color rgb="FFC45911"/>
      </font>
    </dxf>
    <dxf>
      <font>
        <b/>
        <i val="0"/>
        <color rgb="FFFF0000"/>
      </font>
    </dxf>
    <dxf>
      <font>
        <b/>
        <i val="0"/>
        <color rgb="FF385623"/>
      </font>
    </dxf>
    <dxf>
      <font>
        <b/>
        <i val="0"/>
        <color rgb="FF538135"/>
      </font>
    </dxf>
    <dxf>
      <font>
        <b/>
        <i val="0"/>
        <color rgb="FFBF8F00"/>
      </font>
    </dxf>
    <dxf>
      <font>
        <b/>
        <i val="0"/>
        <color rgb="FFC45911"/>
      </font>
    </dxf>
    <dxf>
      <font>
        <b/>
        <i val="0"/>
        <color rgb="FFFF0000"/>
      </font>
    </dxf>
    <dxf>
      <font>
        <b/>
        <i val="0"/>
        <color rgb="FF385623"/>
      </font>
    </dxf>
    <dxf>
      <font>
        <b/>
        <i val="0"/>
        <color rgb="FF538135"/>
      </font>
    </dxf>
    <dxf>
      <font>
        <b/>
        <i val="0"/>
        <color rgb="FFBF8F00"/>
      </font>
    </dxf>
    <dxf>
      <font>
        <b/>
        <i val="0"/>
        <color rgb="FFC45911"/>
      </font>
    </dxf>
    <dxf>
      <font>
        <b/>
        <i val="0"/>
        <color rgb="FFFF0000"/>
      </font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A50021"/>
      <color rgb="FFC45911"/>
      <color rgb="FFBF8F00"/>
      <color rgb="FF538135"/>
      <color rgb="FF38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F37C4-58CE-4F1E-B3D9-54D864132317}">
  <dimension ref="A1:P30"/>
  <sheetViews>
    <sheetView showGridLines="0" tabSelected="1" workbookViewId="0">
      <selection activeCell="E26" sqref="E26:G26"/>
    </sheetView>
  </sheetViews>
  <sheetFormatPr defaultRowHeight="14.4"/>
  <cols>
    <col min="2" max="2" width="8.88671875" customWidth="1"/>
    <col min="4" max="4" width="2.44140625" customWidth="1"/>
    <col min="6" max="6" width="9.109375" customWidth="1"/>
    <col min="8" max="9" width="13.88671875" customWidth="1"/>
    <col min="13" max="13" width="2.44140625" customWidth="1"/>
  </cols>
  <sheetData>
    <row r="1" spans="1:16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</row>
    <row r="2" spans="1:16">
      <c r="A2" s="14"/>
      <c r="B2" s="217" t="s">
        <v>29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9"/>
      <c r="P2" s="15"/>
    </row>
    <row r="3" spans="1:16">
      <c r="A3" s="14"/>
      <c r="B3" s="220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  <c r="P3" s="15"/>
    </row>
    <row r="4" spans="1:16">
      <c r="A4" s="14"/>
      <c r="B4" s="223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  <c r="P4" s="15"/>
    </row>
    <row r="5" spans="1:16">
      <c r="A5" s="14"/>
      <c r="P5" s="15"/>
    </row>
    <row r="6" spans="1:16">
      <c r="A6" s="14"/>
      <c r="B6" s="226" t="s">
        <v>36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8"/>
      <c r="P6" s="15"/>
    </row>
    <row r="7" spans="1:16">
      <c r="A7" s="14"/>
      <c r="B7" s="229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1"/>
      <c r="P7" s="15"/>
    </row>
    <row r="8" spans="1:16">
      <c r="A8" s="14"/>
      <c r="P8" s="15"/>
    </row>
    <row r="9" spans="1:16">
      <c r="A9" s="14"/>
      <c r="B9" s="115" t="s">
        <v>37</v>
      </c>
      <c r="C9" s="116"/>
      <c r="E9" s="115"/>
      <c r="F9" s="122"/>
      <c r="G9" s="122"/>
      <c r="H9" s="122"/>
      <c r="I9" s="122"/>
      <c r="J9" s="122"/>
      <c r="K9" s="122"/>
      <c r="L9" s="122"/>
      <c r="M9" s="122"/>
      <c r="N9" s="122"/>
      <c r="O9" s="116"/>
      <c r="P9" s="15"/>
    </row>
    <row r="10" spans="1:16">
      <c r="A10" s="14"/>
      <c r="B10" s="115" t="s">
        <v>38</v>
      </c>
      <c r="C10" s="116"/>
      <c r="E10" s="121"/>
      <c r="F10" s="122"/>
      <c r="G10" s="122"/>
      <c r="H10" s="122"/>
      <c r="I10" s="122"/>
      <c r="J10" s="122"/>
      <c r="K10" s="122"/>
      <c r="L10" s="122"/>
      <c r="M10" s="122"/>
      <c r="N10" s="122"/>
      <c r="O10" s="116"/>
      <c r="P10" s="15"/>
    </row>
    <row r="11" spans="1:16">
      <c r="A11" s="14"/>
      <c r="B11" s="115" t="s">
        <v>39</v>
      </c>
      <c r="C11" s="116"/>
      <c r="E11" s="115"/>
      <c r="F11" s="122"/>
      <c r="G11" s="122"/>
      <c r="H11" s="122"/>
      <c r="I11" s="122"/>
      <c r="J11" s="122"/>
      <c r="K11" s="122"/>
      <c r="L11" s="122"/>
      <c r="M11" s="122"/>
      <c r="N11" s="122"/>
      <c r="O11" s="116"/>
      <c r="P11" s="15"/>
    </row>
    <row r="12" spans="1:16">
      <c r="A12" s="14"/>
      <c r="P12" s="15"/>
    </row>
    <row r="13" spans="1:16">
      <c r="A13" s="14"/>
      <c r="P13" s="15"/>
    </row>
    <row r="14" spans="1:16" ht="15" customHeight="1">
      <c r="A14" s="14"/>
      <c r="P14" s="15"/>
    </row>
    <row r="15" spans="1:16" ht="15" customHeight="1">
      <c r="A15" s="14"/>
      <c r="P15" s="15"/>
    </row>
    <row r="16" spans="1:16">
      <c r="A16" s="14"/>
      <c r="P16" s="15"/>
    </row>
    <row r="17" spans="1:16">
      <c r="A17" s="14"/>
      <c r="P17" s="15"/>
    </row>
    <row r="18" spans="1:16">
      <c r="A18" s="14"/>
      <c r="P18" s="15"/>
    </row>
    <row r="19" spans="1:16">
      <c r="A19" s="14"/>
      <c r="P19" s="15"/>
    </row>
    <row r="20" spans="1:16">
      <c r="A20" s="14"/>
      <c r="P20" s="15"/>
    </row>
    <row r="21" spans="1:16">
      <c r="A21" s="14"/>
      <c r="P21" s="15"/>
    </row>
    <row r="22" spans="1:16">
      <c r="A22" s="14"/>
      <c r="P22" s="15"/>
    </row>
    <row r="23" spans="1:16">
      <c r="A23" s="14"/>
      <c r="P23" s="15"/>
    </row>
    <row r="24" spans="1:16">
      <c r="A24" s="14"/>
      <c r="P24" s="15"/>
    </row>
    <row r="25" spans="1:16">
      <c r="A25" s="14"/>
      <c r="P25" s="15"/>
    </row>
    <row r="26" spans="1:16">
      <c r="A26" s="14"/>
      <c r="B26" s="123" t="s">
        <v>42</v>
      </c>
      <c r="C26" s="125"/>
      <c r="E26" s="232" t="s">
        <v>43</v>
      </c>
      <c r="F26" s="233"/>
      <c r="G26" s="234"/>
      <c r="K26" s="115" t="s">
        <v>40</v>
      </c>
      <c r="L26" s="116"/>
      <c r="N26" s="115" t="s">
        <v>0</v>
      </c>
      <c r="O26" s="116"/>
      <c r="P26" s="15"/>
    </row>
    <row r="27" spans="1:16">
      <c r="A27" s="14"/>
      <c r="K27" s="117" t="s">
        <v>41</v>
      </c>
      <c r="L27" s="118"/>
      <c r="N27" s="119"/>
      <c r="O27" s="120"/>
      <c r="P27" s="15"/>
    </row>
    <row r="28" spans="1:16">
      <c r="A28" s="14"/>
      <c r="P28" s="15"/>
    </row>
    <row r="29" spans="1:16">
      <c r="A29" s="14"/>
      <c r="P29" s="15"/>
    </row>
    <row r="30" spans="1:16" ht="15" thickBot="1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</row>
  </sheetData>
  <mergeCells count="14">
    <mergeCell ref="B10:C10"/>
    <mergeCell ref="E10:O10"/>
    <mergeCell ref="B11:C11"/>
    <mergeCell ref="E11:O11"/>
    <mergeCell ref="B2:O4"/>
    <mergeCell ref="B6:O7"/>
    <mergeCell ref="B9:C9"/>
    <mergeCell ref="E9:O9"/>
    <mergeCell ref="B26:C26"/>
    <mergeCell ref="E26:G26"/>
    <mergeCell ref="K26:L26"/>
    <mergeCell ref="N26:O26"/>
    <mergeCell ref="K27:L27"/>
    <mergeCell ref="N27:O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EB045-3054-4357-8F7C-593832C6FE19}">
  <dimension ref="A2:T30"/>
  <sheetViews>
    <sheetView showGridLines="0" workbookViewId="0">
      <selection activeCell="D22" sqref="D22"/>
    </sheetView>
  </sheetViews>
  <sheetFormatPr defaultRowHeight="14.4"/>
  <cols>
    <col min="1" max="1" width="17.33203125" bestFit="1" customWidth="1"/>
    <col min="2" max="2" width="5.6640625" style="19" bestFit="1" customWidth="1"/>
    <col min="3" max="3" width="14.5546875" bestFit="1" customWidth="1"/>
    <col min="4" max="4" width="14.6640625" customWidth="1"/>
    <col min="11" max="11" width="9.109375" customWidth="1"/>
  </cols>
  <sheetData>
    <row r="2" spans="1:20" ht="15.6">
      <c r="A2" s="35" t="s">
        <v>87</v>
      </c>
      <c r="B2" s="22" t="s">
        <v>88</v>
      </c>
      <c r="C2" s="123" t="s">
        <v>89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10"/>
      <c r="Q2" s="10"/>
      <c r="R2" s="10"/>
      <c r="S2" s="10"/>
      <c r="T2" s="10"/>
    </row>
    <row r="3" spans="1:20">
      <c r="A3" s="36" t="s">
        <v>44</v>
      </c>
      <c r="B3" s="37">
        <v>5</v>
      </c>
      <c r="C3" s="126" t="s">
        <v>49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8"/>
      <c r="P3" s="10"/>
      <c r="Q3" s="10"/>
      <c r="R3" s="10"/>
      <c r="S3" s="10"/>
      <c r="T3" s="10"/>
    </row>
    <row r="4" spans="1:20" ht="14.4" customHeight="1">
      <c r="A4" s="38" t="s">
        <v>45</v>
      </c>
      <c r="B4" s="39">
        <v>4</v>
      </c>
      <c r="C4" s="126" t="s">
        <v>50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10"/>
      <c r="Q4" s="10"/>
      <c r="R4" s="10"/>
      <c r="S4" s="10"/>
      <c r="T4" s="10"/>
    </row>
    <row r="5" spans="1:20" ht="14.4" customHeight="1">
      <c r="A5" s="40" t="s">
        <v>46</v>
      </c>
      <c r="B5" s="41">
        <v>3</v>
      </c>
      <c r="C5" s="126" t="s">
        <v>51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8"/>
      <c r="P5" s="10"/>
      <c r="Q5" s="10"/>
      <c r="R5" s="10"/>
      <c r="S5" s="10"/>
      <c r="T5" s="10"/>
    </row>
    <row r="6" spans="1:20">
      <c r="A6" s="42" t="s">
        <v>47</v>
      </c>
      <c r="B6" s="43">
        <v>2</v>
      </c>
      <c r="C6" s="129" t="s">
        <v>52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/>
      <c r="P6" s="10"/>
      <c r="Q6" s="10"/>
      <c r="R6" s="10"/>
      <c r="S6" s="10"/>
      <c r="T6" s="10"/>
    </row>
    <row r="7" spans="1:20">
      <c r="A7" s="44" t="s">
        <v>48</v>
      </c>
      <c r="B7" s="45">
        <v>1</v>
      </c>
      <c r="C7" s="126" t="s">
        <v>53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  <c r="P7" s="10"/>
      <c r="Q7" s="10"/>
      <c r="R7" s="10"/>
      <c r="S7" s="10"/>
      <c r="T7" s="10"/>
    </row>
    <row r="8" spans="1:20">
      <c r="C8" s="19"/>
      <c r="D8" s="10"/>
      <c r="E8" s="10"/>
      <c r="F8" s="10"/>
    </row>
    <row r="9" spans="1:20" ht="15" customHeight="1">
      <c r="B9"/>
    </row>
    <row r="10" spans="1:20" ht="15" customHeight="1">
      <c r="A10" s="149" t="s">
        <v>90</v>
      </c>
      <c r="B10" s="150"/>
      <c r="C10" s="71" t="s">
        <v>72</v>
      </c>
    </row>
    <row r="11" spans="1:20">
      <c r="A11" s="148" t="s">
        <v>54</v>
      </c>
      <c r="B11" s="148"/>
      <c r="C11" s="32">
        <v>2</v>
      </c>
    </row>
    <row r="12" spans="1:20" ht="15" customHeight="1">
      <c r="A12" s="147" t="s">
        <v>56</v>
      </c>
      <c r="B12" s="147"/>
      <c r="C12" s="49">
        <v>3</v>
      </c>
      <c r="E12" s="10"/>
      <c r="F12" s="10"/>
      <c r="J12" s="144" t="s">
        <v>57</v>
      </c>
      <c r="K12" s="144"/>
      <c r="L12" s="144"/>
      <c r="M12" s="144"/>
      <c r="N12" s="144"/>
      <c r="O12" s="144"/>
    </row>
    <row r="13" spans="1:20">
      <c r="A13" s="146" t="s">
        <v>55</v>
      </c>
      <c r="B13" s="146"/>
      <c r="C13" s="33">
        <v>5</v>
      </c>
      <c r="I13" s="10"/>
      <c r="J13" s="144"/>
      <c r="K13" s="144"/>
      <c r="L13" s="144"/>
      <c r="M13" s="144"/>
      <c r="N13" s="144"/>
      <c r="O13" s="144"/>
    </row>
    <row r="14" spans="1:20">
      <c r="A14" s="145" t="s">
        <v>23</v>
      </c>
      <c r="B14" s="145"/>
      <c r="C14" s="34">
        <v>4</v>
      </c>
      <c r="J14" s="143" t="s">
        <v>58</v>
      </c>
      <c r="K14" s="143"/>
      <c r="L14" s="132" t="s">
        <v>24</v>
      </c>
      <c r="M14" s="132"/>
      <c r="N14" s="132"/>
      <c r="O14" s="132"/>
    </row>
    <row r="15" spans="1:20" ht="15" customHeight="1">
      <c r="J15" s="141" t="s">
        <v>44</v>
      </c>
      <c r="K15" s="142"/>
      <c r="L15" s="55" t="s">
        <v>25</v>
      </c>
      <c r="M15" s="56">
        <v>14.01</v>
      </c>
      <c r="N15" s="57" t="s">
        <v>26</v>
      </c>
      <c r="O15" s="58">
        <v>17.5</v>
      </c>
    </row>
    <row r="16" spans="1:20" ht="14.4" customHeight="1">
      <c r="J16" s="139" t="s">
        <v>45</v>
      </c>
      <c r="K16" s="140"/>
      <c r="L16" s="59" t="s">
        <v>27</v>
      </c>
      <c r="M16" s="51">
        <v>10.51</v>
      </c>
      <c r="N16" s="60" t="s">
        <v>26</v>
      </c>
      <c r="O16" s="61">
        <v>14</v>
      </c>
    </row>
    <row r="17" spans="3:15" ht="15.75" customHeight="1">
      <c r="J17" s="137" t="s">
        <v>46</v>
      </c>
      <c r="K17" s="138"/>
      <c r="L17" s="62" t="s">
        <v>27</v>
      </c>
      <c r="M17" s="52">
        <v>7.01</v>
      </c>
      <c r="N17" s="63" t="s">
        <v>26</v>
      </c>
      <c r="O17" s="64">
        <v>10.5</v>
      </c>
    </row>
    <row r="18" spans="3:15" ht="15" customHeight="1">
      <c r="J18" s="135" t="s">
        <v>47</v>
      </c>
      <c r="K18" s="136"/>
      <c r="L18" s="65" t="s">
        <v>27</v>
      </c>
      <c r="M18" s="53">
        <v>3.51</v>
      </c>
      <c r="N18" s="66" t="s">
        <v>26</v>
      </c>
      <c r="O18" s="67">
        <v>7</v>
      </c>
    </row>
    <row r="19" spans="3:15" ht="15" customHeight="1">
      <c r="J19" s="133" t="s">
        <v>48</v>
      </c>
      <c r="K19" s="134"/>
      <c r="L19" s="68" t="s">
        <v>27</v>
      </c>
      <c r="M19" s="54">
        <v>0.01</v>
      </c>
      <c r="N19" s="69" t="s">
        <v>26</v>
      </c>
      <c r="O19" s="70">
        <v>3.5</v>
      </c>
    </row>
    <row r="20" spans="3:15" ht="15" customHeight="1"/>
    <row r="21" spans="3:15" ht="15" customHeight="1"/>
    <row r="22" spans="3:15" ht="15" customHeight="1"/>
    <row r="23" spans="3:15" ht="15.75" customHeight="1">
      <c r="C23" s="19"/>
    </row>
    <row r="24" spans="3:15">
      <c r="C24" s="19"/>
    </row>
    <row r="25" spans="3:15">
      <c r="C25" s="19"/>
    </row>
    <row r="26" spans="3:15" ht="15" customHeight="1">
      <c r="C26" s="19"/>
    </row>
    <row r="27" spans="3:15" ht="15" customHeight="1">
      <c r="C27" s="19"/>
    </row>
    <row r="28" spans="3:15" ht="15" customHeight="1">
      <c r="C28" s="19"/>
    </row>
    <row r="29" spans="3:15" ht="15" customHeight="1">
      <c r="C29" s="19"/>
    </row>
    <row r="30" spans="3:15">
      <c r="C30" s="19"/>
    </row>
  </sheetData>
  <mergeCells count="19">
    <mergeCell ref="A14:B14"/>
    <mergeCell ref="A13:B13"/>
    <mergeCell ref="A12:B12"/>
    <mergeCell ref="A11:B11"/>
    <mergeCell ref="A10:B10"/>
    <mergeCell ref="C7:O7"/>
    <mergeCell ref="L14:O14"/>
    <mergeCell ref="J19:K19"/>
    <mergeCell ref="J18:K18"/>
    <mergeCell ref="J17:K17"/>
    <mergeCell ref="J16:K16"/>
    <mergeCell ref="J15:K15"/>
    <mergeCell ref="J14:K14"/>
    <mergeCell ref="J12:O13"/>
    <mergeCell ref="C2:O2"/>
    <mergeCell ref="C3:O3"/>
    <mergeCell ref="C4:O4"/>
    <mergeCell ref="C5:O5"/>
    <mergeCell ref="C6:O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5EA0-A2DC-471A-9788-AE5669D5311A}">
  <dimension ref="A3:G9"/>
  <sheetViews>
    <sheetView topLeftCell="A2" workbookViewId="0">
      <selection activeCell="J7" sqref="J7"/>
    </sheetView>
  </sheetViews>
  <sheetFormatPr defaultRowHeight="14.4"/>
  <cols>
    <col min="3" max="7" width="10.77734375" customWidth="1"/>
  </cols>
  <sheetData>
    <row r="3" spans="1:7" ht="70.2" customHeight="1">
      <c r="A3" s="151" t="s">
        <v>78</v>
      </c>
      <c r="B3" s="102" t="s">
        <v>73</v>
      </c>
      <c r="C3" s="105"/>
      <c r="D3" s="105"/>
      <c r="E3" s="106"/>
      <c r="F3" s="107"/>
      <c r="G3" s="108" t="s">
        <v>83</v>
      </c>
    </row>
    <row r="4" spans="1:7" ht="69" customHeight="1">
      <c r="A4" s="151"/>
      <c r="B4" s="102" t="s">
        <v>74</v>
      </c>
      <c r="C4" s="109"/>
      <c r="D4" s="105"/>
      <c r="E4" s="106"/>
      <c r="F4" s="110" t="s">
        <v>84</v>
      </c>
      <c r="G4" s="107"/>
    </row>
    <row r="5" spans="1:7" ht="70.8" customHeight="1">
      <c r="A5" s="151"/>
      <c r="B5" s="102" t="s">
        <v>75</v>
      </c>
      <c r="C5" s="109"/>
      <c r="D5" s="105"/>
      <c r="E5" s="111" t="s">
        <v>85</v>
      </c>
      <c r="F5" s="106"/>
      <c r="G5" s="106"/>
    </row>
    <row r="6" spans="1:7" ht="72" customHeight="1">
      <c r="A6" s="151"/>
      <c r="B6" s="102" t="s">
        <v>76</v>
      </c>
      <c r="C6" s="112"/>
      <c r="D6" s="113" t="s">
        <v>80</v>
      </c>
      <c r="E6" s="105"/>
      <c r="F6" s="105"/>
      <c r="G6" s="105"/>
    </row>
    <row r="7" spans="1:7" ht="70.2" customHeight="1">
      <c r="A7" s="151"/>
      <c r="B7" s="102" t="s">
        <v>77</v>
      </c>
      <c r="C7" s="114" t="s">
        <v>86</v>
      </c>
      <c r="D7" s="112"/>
      <c r="E7" s="109"/>
      <c r="F7" s="109"/>
      <c r="G7" s="105"/>
    </row>
    <row r="8" spans="1:7">
      <c r="A8" s="103"/>
      <c r="B8" s="103"/>
      <c r="C8" s="101" t="s">
        <v>79</v>
      </c>
      <c r="D8" s="101" t="s">
        <v>80</v>
      </c>
      <c r="E8" s="101" t="s">
        <v>81</v>
      </c>
      <c r="F8" s="101" t="s">
        <v>82</v>
      </c>
      <c r="G8" s="101" t="s">
        <v>83</v>
      </c>
    </row>
    <row r="9" spans="1:7" ht="23.4">
      <c r="A9" s="103"/>
      <c r="B9" s="104"/>
      <c r="C9" s="152" t="s">
        <v>87</v>
      </c>
      <c r="D9" s="152"/>
      <c r="E9" s="152"/>
      <c r="F9" s="152"/>
      <c r="G9" s="152"/>
    </row>
  </sheetData>
  <mergeCells count="2">
    <mergeCell ref="A3:A7"/>
    <mergeCell ref="C9:G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541C-ACDD-4C4F-9E60-0251BE95AD52}">
  <dimension ref="B2:AD47"/>
  <sheetViews>
    <sheetView showGridLines="0" zoomScale="85" zoomScaleNormal="85" workbookViewId="0">
      <selection activeCell="AH12" sqref="AH12"/>
    </sheetView>
  </sheetViews>
  <sheetFormatPr defaultRowHeight="14.4"/>
  <cols>
    <col min="1" max="1" width="6.109375" customWidth="1"/>
    <col min="2" max="2" width="2.6640625" customWidth="1"/>
    <col min="3" max="8" width="5.109375" customWidth="1"/>
    <col min="9" max="9" width="1.88671875" customWidth="1"/>
    <col min="10" max="15" width="5.109375" customWidth="1"/>
    <col min="16" max="16" width="1.88671875" customWidth="1"/>
    <col min="17" max="22" width="5.109375" customWidth="1"/>
    <col min="23" max="23" width="1.88671875" customWidth="1"/>
    <col min="24" max="29" width="5.109375" customWidth="1"/>
    <col min="30" max="30" width="2.6640625" customWidth="1"/>
    <col min="33" max="33" width="2.6640625" customWidth="1"/>
  </cols>
  <sheetData>
    <row r="2" spans="2:30" ht="30" customHeight="1">
      <c r="B2" s="153" t="s">
        <v>29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</row>
    <row r="3" spans="2:30" ht="15" thickBot="1"/>
    <row r="4" spans="2:30" ht="15" customHeight="1">
      <c r="B4" s="11"/>
      <c r="C4" s="179" t="s">
        <v>30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3"/>
    </row>
    <row r="5" spans="2:30" ht="15" customHeight="1" thickBot="1">
      <c r="B5" s="14"/>
      <c r="AD5" s="15"/>
    </row>
    <row r="6" spans="2:30" ht="15" customHeight="1">
      <c r="B6" s="14"/>
      <c r="C6" s="30" t="s">
        <v>1</v>
      </c>
      <c r="D6" s="165" t="s">
        <v>32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7"/>
      <c r="S6" s="160" t="s">
        <v>2</v>
      </c>
      <c r="T6" s="161"/>
      <c r="U6" s="161"/>
      <c r="V6" s="162"/>
      <c r="X6" s="181" t="s">
        <v>3</v>
      </c>
      <c r="Y6" s="182"/>
      <c r="Z6" s="173" t="s">
        <v>4</v>
      </c>
      <c r="AA6" s="173"/>
      <c r="AB6" s="173" t="s">
        <v>5</v>
      </c>
      <c r="AC6" s="174"/>
      <c r="AD6" s="15"/>
    </row>
    <row r="7" spans="2:30" ht="15" customHeight="1" thickBot="1">
      <c r="B7" s="14"/>
      <c r="C7" s="31" t="s">
        <v>6</v>
      </c>
      <c r="D7" s="168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70"/>
      <c r="S7" s="50">
        <f>AVERAGE(H11,O11,V11,AC11)</f>
        <v>12.233333333333334</v>
      </c>
      <c r="T7" s="163" t="str">
        <f>IF(AND(S7&gt;=Metrics!$M$19,S7&lt;=Metrics!$O$19),Metrics!$A$7,IF(AND(S7&gt;=Metrics!$M$18,S7&lt;=Metrics!$O$18),Metrics!$A$6,IF(AND(S7&gt;=Metrics!$M$17,S7&lt;=Metrics!$O$17),Metrics!$A$5,IF(AND(S7&gt;=Metrics!$M$16,S7&lt;=Metrics!$O$16),Metrics!$A$4,IF(AND(S7&gt;=Metrics!$M$15,S7&lt;=Metrics!$O$15),Metrics!$A$3,ERRO)))))</f>
        <v>IMPORTANT</v>
      </c>
      <c r="U7" s="163"/>
      <c r="V7" s="164"/>
      <c r="X7" s="175"/>
      <c r="Y7" s="176"/>
      <c r="Z7" s="176"/>
      <c r="AA7" s="176"/>
      <c r="AB7" s="176"/>
      <c r="AC7" s="177"/>
      <c r="AD7" s="15"/>
    </row>
    <row r="8" spans="2:30" ht="15" customHeight="1" thickBot="1">
      <c r="B8" s="14"/>
      <c r="AD8" s="15"/>
    </row>
    <row r="9" spans="2:30" ht="15" customHeight="1" thickBot="1">
      <c r="B9" s="14"/>
      <c r="C9" s="178" t="s">
        <v>59</v>
      </c>
      <c r="D9" s="179"/>
      <c r="E9" s="179"/>
      <c r="F9" s="179"/>
      <c r="G9" s="179"/>
      <c r="H9" s="180"/>
      <c r="J9" s="178" t="s">
        <v>60</v>
      </c>
      <c r="K9" s="179"/>
      <c r="L9" s="179"/>
      <c r="M9" s="179"/>
      <c r="N9" s="179"/>
      <c r="O9" s="180"/>
      <c r="Q9" s="178" t="s">
        <v>61</v>
      </c>
      <c r="R9" s="179"/>
      <c r="S9" s="179"/>
      <c r="T9" s="179"/>
      <c r="U9" s="179"/>
      <c r="V9" s="180"/>
      <c r="X9" s="178" t="s">
        <v>62</v>
      </c>
      <c r="Y9" s="179"/>
      <c r="Z9" s="179"/>
      <c r="AA9" s="179"/>
      <c r="AB9" s="179"/>
      <c r="AC9" s="180"/>
      <c r="AD9" s="15"/>
    </row>
    <row r="10" spans="2:30" ht="15" customHeight="1">
      <c r="B10" s="14"/>
      <c r="C10" s="1" t="s">
        <v>63</v>
      </c>
      <c r="D10" s="2" t="s">
        <v>8</v>
      </c>
      <c r="E10" s="2" t="s">
        <v>9</v>
      </c>
      <c r="F10" s="2" t="s">
        <v>64</v>
      </c>
      <c r="G10" s="2" t="s">
        <v>10</v>
      </c>
      <c r="H10" s="3" t="s">
        <v>11</v>
      </c>
      <c r="J10" s="46" t="s">
        <v>63</v>
      </c>
      <c r="K10" s="47" t="s">
        <v>8</v>
      </c>
      <c r="L10" s="47" t="s">
        <v>9</v>
      </c>
      <c r="M10" s="47" t="s">
        <v>64</v>
      </c>
      <c r="N10" s="47" t="s">
        <v>10</v>
      </c>
      <c r="O10" s="48" t="s">
        <v>11</v>
      </c>
      <c r="Q10" s="4" t="s">
        <v>63</v>
      </c>
      <c r="R10" s="5" t="s">
        <v>8</v>
      </c>
      <c r="S10" s="5" t="s">
        <v>9</v>
      </c>
      <c r="T10" s="5" t="s">
        <v>64</v>
      </c>
      <c r="U10" s="5" t="s">
        <v>10</v>
      </c>
      <c r="V10" s="6" t="s">
        <v>11</v>
      </c>
      <c r="X10" s="7" t="s">
        <v>63</v>
      </c>
      <c r="Y10" s="8" t="s">
        <v>8</v>
      </c>
      <c r="Z10" s="8" t="s">
        <v>9</v>
      </c>
      <c r="AA10" s="8" t="s">
        <v>64</v>
      </c>
      <c r="AB10" s="8" t="s">
        <v>10</v>
      </c>
      <c r="AC10" s="9" t="s">
        <v>11</v>
      </c>
      <c r="AD10" s="15"/>
    </row>
    <row r="11" spans="2:30" ht="15" customHeight="1">
      <c r="B11" s="14"/>
      <c r="C11" s="89">
        <f>'BIA-CONNECTIVITY'!G9</f>
        <v>5</v>
      </c>
      <c r="D11" s="90">
        <f>'BIA-CONNECTIVITY'!H9</f>
        <v>5</v>
      </c>
      <c r="E11" s="90">
        <f>'BIA-CONNECTIVITY'!I9</f>
        <v>5</v>
      </c>
      <c r="F11" s="90">
        <f>'BIA-CONNECTIVITY'!J9</f>
        <v>5</v>
      </c>
      <c r="G11" s="90">
        <f>'BIA-CONNECTIVITY'!K9</f>
        <v>5</v>
      </c>
      <c r="H11" s="91">
        <f>AVERAGE(C11:G11)*Metrics!$C$11</f>
        <v>10</v>
      </c>
      <c r="I11" s="92"/>
      <c r="J11" s="89">
        <f>'BIA-CONNECTIVITY'!G13</f>
        <v>2.6666666666666665</v>
      </c>
      <c r="K11" s="90">
        <f>'BIA-CONNECTIVITY'!H13</f>
        <v>3.6666666666666665</v>
      </c>
      <c r="L11" s="90">
        <f>'BIA-CONNECTIVITY'!I13</f>
        <v>4</v>
      </c>
      <c r="M11" s="90">
        <f>'BIA-CONNECTIVITY'!J13</f>
        <v>4.333333333333333</v>
      </c>
      <c r="N11" s="90">
        <f>'BIA-CONNECTIVITY'!K13</f>
        <v>4.333333333333333</v>
      </c>
      <c r="O11" s="91">
        <f>AVERAGE(J11:N11)*Metrics!$C$12</f>
        <v>11.399999999999999</v>
      </c>
      <c r="P11" s="92"/>
      <c r="Q11" s="89">
        <f>'BIA-CONNECTIVITY'!G20</f>
        <v>3</v>
      </c>
      <c r="R11" s="90">
        <f>'BIA-CONNECTIVITY'!H20</f>
        <v>3.5</v>
      </c>
      <c r="S11" s="90">
        <f>'BIA-CONNECTIVITY'!I20</f>
        <v>3.8333333333333335</v>
      </c>
      <c r="T11" s="90">
        <f>'BIA-CONNECTIVITY'!J20</f>
        <v>5</v>
      </c>
      <c r="U11" s="90">
        <f>'BIA-CONNECTIVITY'!K20</f>
        <v>5</v>
      </c>
      <c r="V11" s="91">
        <f>AVERAGE(Q11:U11)*Metrics!$C$13</f>
        <v>20.333333333333336</v>
      </c>
      <c r="W11" s="92"/>
      <c r="X11" s="89">
        <f>'BIA-CONNECTIVITY'!G23</f>
        <v>1</v>
      </c>
      <c r="Y11" s="90">
        <f>'BIA-CONNECTIVITY'!H23</f>
        <v>1</v>
      </c>
      <c r="Z11" s="90">
        <f>'BIA-CONNECTIVITY'!I23</f>
        <v>1</v>
      </c>
      <c r="AA11" s="90">
        <f>'BIA-CONNECTIVITY'!J23</f>
        <v>1</v>
      </c>
      <c r="AB11" s="90">
        <f>'BIA-CONNECTIVITY'!K23</f>
        <v>5</v>
      </c>
      <c r="AC11" s="91">
        <f>AVERAGE(X11:AB11)*Metrics!$C$14</f>
        <v>7.2</v>
      </c>
      <c r="AD11" s="15"/>
    </row>
    <row r="12" spans="2:30" ht="15" customHeight="1" thickBot="1">
      <c r="B12" s="14"/>
      <c r="AD12" s="15"/>
    </row>
    <row r="13" spans="2:30" ht="15" customHeight="1">
      <c r="B13" s="14"/>
      <c r="C13" s="97" t="s">
        <v>1</v>
      </c>
      <c r="D13" s="171" t="s">
        <v>31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7"/>
      <c r="S13" s="160" t="s">
        <v>2</v>
      </c>
      <c r="T13" s="161"/>
      <c r="U13" s="161"/>
      <c r="V13" s="162"/>
      <c r="X13" s="181" t="s">
        <v>3</v>
      </c>
      <c r="Y13" s="182"/>
      <c r="Z13" s="173" t="s">
        <v>4</v>
      </c>
      <c r="AA13" s="173"/>
      <c r="AB13" s="173" t="s">
        <v>5</v>
      </c>
      <c r="AC13" s="174"/>
      <c r="AD13" s="15"/>
    </row>
    <row r="14" spans="2:30" ht="15" customHeight="1" thickBot="1">
      <c r="B14" s="14"/>
      <c r="C14" s="98" t="s">
        <v>13</v>
      </c>
      <c r="D14" s="172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70"/>
      <c r="S14" s="50">
        <f>AVERAGE(H18,O18,V18,AC18)</f>
        <v>9.2916666666666661</v>
      </c>
      <c r="T14" s="163" t="str">
        <f>IF(AND(S14&gt;=Metrics!$M$19,S14&lt;=Metrics!$O$19),Metrics!$A$7,IF(AND(S14&gt;=Metrics!$M$18,S14&lt;=Metrics!$O$18),Metrics!$A$6,IF(AND(S14&gt;=Metrics!$M$17,S14&lt;=Metrics!$O$17),Metrics!$A$5,IF(AND(S14&gt;=Metrics!$M$16,S14&lt;=Metrics!$O$16),Metrics!$A$4,IF(AND(S14&gt;=Metrics!$M$15,S14&lt;=Metrics!$O$15),Metrics!$A$3,ERRO)))))</f>
        <v>SIGNIFICANT</v>
      </c>
      <c r="U14" s="163"/>
      <c r="V14" s="164"/>
      <c r="X14" s="175"/>
      <c r="Y14" s="176"/>
      <c r="Z14" s="176"/>
      <c r="AA14" s="176"/>
      <c r="AB14" s="176"/>
      <c r="AC14" s="177"/>
      <c r="AD14" s="15"/>
    </row>
    <row r="15" spans="2:30" ht="15" customHeight="1" thickBot="1">
      <c r="B15" s="14"/>
      <c r="AD15" s="15"/>
    </row>
    <row r="16" spans="2:30" ht="15" customHeight="1" thickBot="1">
      <c r="B16" s="14"/>
      <c r="C16" s="178" t="s">
        <v>59</v>
      </c>
      <c r="D16" s="179"/>
      <c r="E16" s="179"/>
      <c r="F16" s="179"/>
      <c r="G16" s="179"/>
      <c r="H16" s="180"/>
      <c r="J16" s="178" t="s">
        <v>60</v>
      </c>
      <c r="K16" s="179"/>
      <c r="L16" s="179"/>
      <c r="M16" s="179"/>
      <c r="N16" s="179"/>
      <c r="O16" s="180"/>
      <c r="Q16" s="178" t="s">
        <v>61</v>
      </c>
      <c r="R16" s="179"/>
      <c r="S16" s="179"/>
      <c r="T16" s="179"/>
      <c r="U16" s="179"/>
      <c r="V16" s="180"/>
      <c r="X16" s="178" t="s">
        <v>62</v>
      </c>
      <c r="Y16" s="179"/>
      <c r="Z16" s="179"/>
      <c r="AA16" s="179"/>
      <c r="AB16" s="179"/>
      <c r="AC16" s="180"/>
      <c r="AD16" s="15"/>
    </row>
    <row r="17" spans="2:30" ht="15" customHeight="1">
      <c r="B17" s="14"/>
      <c r="C17" s="1" t="s">
        <v>63</v>
      </c>
      <c r="D17" s="2" t="s">
        <v>8</v>
      </c>
      <c r="E17" s="2" t="s">
        <v>9</v>
      </c>
      <c r="F17" s="2" t="s">
        <v>64</v>
      </c>
      <c r="G17" s="2" t="s">
        <v>10</v>
      </c>
      <c r="H17" s="3" t="s">
        <v>11</v>
      </c>
      <c r="J17" s="46" t="s">
        <v>63</v>
      </c>
      <c r="K17" s="47" t="s">
        <v>8</v>
      </c>
      <c r="L17" s="47" t="s">
        <v>9</v>
      </c>
      <c r="M17" s="47" t="s">
        <v>64</v>
      </c>
      <c r="N17" s="47" t="s">
        <v>10</v>
      </c>
      <c r="O17" s="48" t="s">
        <v>11</v>
      </c>
      <c r="Q17" s="4" t="s">
        <v>63</v>
      </c>
      <c r="R17" s="5" t="s">
        <v>8</v>
      </c>
      <c r="S17" s="5" t="s">
        <v>9</v>
      </c>
      <c r="T17" s="5" t="s">
        <v>64</v>
      </c>
      <c r="U17" s="5" t="s">
        <v>10</v>
      </c>
      <c r="V17" s="6" t="s">
        <v>11</v>
      </c>
      <c r="X17" s="7" t="s">
        <v>63</v>
      </c>
      <c r="Y17" s="8" t="s">
        <v>8</v>
      </c>
      <c r="Z17" s="8" t="s">
        <v>9</v>
      </c>
      <c r="AA17" s="8" t="s">
        <v>64</v>
      </c>
      <c r="AB17" s="8" t="s">
        <v>10</v>
      </c>
      <c r="AC17" s="9" t="s">
        <v>11</v>
      </c>
      <c r="AD17" s="15"/>
    </row>
    <row r="18" spans="2:30" s="92" customFormat="1" ht="15" customHeight="1">
      <c r="B18" s="99"/>
      <c r="C18" s="89">
        <f>'BIA-CONNECTIVITY'!G32</f>
        <v>1</v>
      </c>
      <c r="D18" s="90">
        <f>'BIA-CONNECTIVITY'!H32</f>
        <v>1</v>
      </c>
      <c r="E18" s="90">
        <f>'BIA-CONNECTIVITY'!I32</f>
        <v>2</v>
      </c>
      <c r="F18" s="90">
        <f>'BIA-CONNECTIVITY'!J32</f>
        <v>2.5</v>
      </c>
      <c r="G18" s="90">
        <f>'BIA-CONNECTIVITY'!K32</f>
        <v>3.5</v>
      </c>
      <c r="H18" s="91">
        <f>AVERAGE(C18:G18)*Metrics!$C$11</f>
        <v>4</v>
      </c>
      <c r="J18" s="89">
        <f>'BIA-CONNECTIVITY'!G36</f>
        <v>2.3333333333333335</v>
      </c>
      <c r="K18" s="90">
        <f>'BIA-CONNECTIVITY'!H36</f>
        <v>2.6666666666666665</v>
      </c>
      <c r="L18" s="90">
        <f>'BIA-CONNECTIVITY'!I36</f>
        <v>4</v>
      </c>
      <c r="M18" s="90">
        <f>'BIA-CONNECTIVITY'!J36</f>
        <v>4.333333333333333</v>
      </c>
      <c r="N18" s="90">
        <f>'BIA-CONNECTIVITY'!K36</f>
        <v>4.333333333333333</v>
      </c>
      <c r="O18" s="91">
        <f>AVERAGE(J18:N18)*Metrics!$C$12</f>
        <v>10.599999999999998</v>
      </c>
      <c r="Q18" s="89">
        <f>'BIA-CONNECTIVITY'!G43</f>
        <v>2.5</v>
      </c>
      <c r="R18" s="90">
        <f>'BIA-CONNECTIVITY'!H43</f>
        <v>2.6666666666666665</v>
      </c>
      <c r="S18" s="90">
        <f>'BIA-CONNECTIVITY'!I43</f>
        <v>3</v>
      </c>
      <c r="T18" s="90">
        <f>'BIA-CONNECTIVITY'!J43</f>
        <v>3.6666666666666665</v>
      </c>
      <c r="U18" s="90">
        <f>'BIA-CONNECTIVITY'!K43</f>
        <v>4.333333333333333</v>
      </c>
      <c r="V18" s="91">
        <f>AVERAGE(Q18:U18)*Metrics!$C$13</f>
        <v>16.166666666666664</v>
      </c>
      <c r="X18" s="89">
        <f>'BIA-CONNECTIVITY'!G46</f>
        <v>1</v>
      </c>
      <c r="Y18" s="90">
        <f>'BIA-CONNECTIVITY'!H46</f>
        <v>1</v>
      </c>
      <c r="Z18" s="90">
        <f>'BIA-CONNECTIVITY'!I46</f>
        <v>1</v>
      </c>
      <c r="AA18" s="90">
        <f>'BIA-CONNECTIVITY'!J46</f>
        <v>2</v>
      </c>
      <c r="AB18" s="90">
        <f>'BIA-CONNECTIVITY'!K46</f>
        <v>3</v>
      </c>
      <c r="AC18" s="91">
        <f>AVERAGE(X18:AB18)*Metrics!$C$14</f>
        <v>6.4</v>
      </c>
      <c r="AD18" s="100"/>
    </row>
    <row r="19" spans="2:30" ht="15" customHeight="1" thickBot="1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8"/>
    </row>
    <row r="20" spans="2:30" ht="15" customHeight="1" thickBot="1"/>
    <row r="21" spans="2:30" ht="15" customHeight="1">
      <c r="B21" s="11"/>
      <c r="C21" s="179" t="s">
        <v>33</v>
      </c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3"/>
    </row>
    <row r="22" spans="2:30" ht="15" customHeight="1" thickBot="1">
      <c r="B22" s="14"/>
      <c r="AD22" s="15"/>
    </row>
    <row r="23" spans="2:30" ht="15" customHeight="1">
      <c r="B23" s="14"/>
      <c r="C23" s="30" t="s">
        <v>1</v>
      </c>
      <c r="D23" s="165" t="s">
        <v>34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7"/>
      <c r="S23" s="160" t="s">
        <v>2</v>
      </c>
      <c r="T23" s="161"/>
      <c r="U23" s="161"/>
      <c r="V23" s="162"/>
      <c r="X23" s="181" t="s">
        <v>3</v>
      </c>
      <c r="Y23" s="182"/>
      <c r="Z23" s="173" t="s">
        <v>4</v>
      </c>
      <c r="AA23" s="173"/>
      <c r="AB23" s="173" t="s">
        <v>5</v>
      </c>
      <c r="AC23" s="174"/>
      <c r="AD23" s="15"/>
    </row>
    <row r="24" spans="2:30" ht="15" customHeight="1" thickBot="1">
      <c r="B24" s="14"/>
      <c r="C24" s="31" t="s">
        <v>15</v>
      </c>
      <c r="D24" s="168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70"/>
      <c r="S24" s="50">
        <f>AVERAGE(H28,O28,V28,AC28)</f>
        <v>7.791666666666667</v>
      </c>
      <c r="T24" s="163" t="str">
        <f>IF(AND(S24&gt;=Metrics!$M$19,S24&lt;=Metrics!$O$19),Metrics!$A$7,IF(AND(S24&gt;=Metrics!$M$18,S24&lt;=Metrics!$O$18),Metrics!$A$6,IF(AND(S24&gt;=Metrics!$M$17,S24&lt;=Metrics!$O$17),Metrics!$A$5,IF(AND(S24&gt;=Metrics!$M$16,S24&lt;=Metrics!$O$16),Metrics!$A$4,IF(AND(S24&gt;=Metrics!$M$15,S24&lt;=Metrics!$O$15),Metrics!$A$3,ERRO)))))</f>
        <v>SIGNIFICANT</v>
      </c>
      <c r="U24" s="163"/>
      <c r="V24" s="164"/>
      <c r="X24" s="175"/>
      <c r="Y24" s="176"/>
      <c r="Z24" s="176"/>
      <c r="AA24" s="176"/>
      <c r="AB24" s="176"/>
      <c r="AC24" s="177"/>
      <c r="AD24" s="15"/>
    </row>
    <row r="25" spans="2:30" ht="15" customHeight="1" thickBot="1">
      <c r="B25" s="14"/>
      <c r="AD25" s="15"/>
    </row>
    <row r="26" spans="2:30" ht="15" customHeight="1" thickBot="1">
      <c r="B26" s="14"/>
      <c r="C26" s="178" t="s">
        <v>59</v>
      </c>
      <c r="D26" s="179"/>
      <c r="E26" s="179"/>
      <c r="F26" s="179"/>
      <c r="G26" s="179"/>
      <c r="H26" s="180"/>
      <c r="J26" s="178" t="s">
        <v>60</v>
      </c>
      <c r="K26" s="179"/>
      <c r="L26" s="179"/>
      <c r="M26" s="179"/>
      <c r="N26" s="179"/>
      <c r="O26" s="180"/>
      <c r="Q26" s="178" t="s">
        <v>61</v>
      </c>
      <c r="R26" s="179"/>
      <c r="S26" s="179"/>
      <c r="T26" s="179"/>
      <c r="U26" s="179"/>
      <c r="V26" s="180"/>
      <c r="X26" s="178" t="s">
        <v>62</v>
      </c>
      <c r="Y26" s="179"/>
      <c r="Z26" s="179"/>
      <c r="AA26" s="179"/>
      <c r="AB26" s="179"/>
      <c r="AC26" s="180"/>
      <c r="AD26" s="15"/>
    </row>
    <row r="27" spans="2:30" ht="15" customHeight="1">
      <c r="B27" s="14"/>
      <c r="C27" s="1" t="s">
        <v>63</v>
      </c>
      <c r="D27" s="2" t="s">
        <v>8</v>
      </c>
      <c r="E27" s="2" t="s">
        <v>9</v>
      </c>
      <c r="F27" s="2" t="s">
        <v>64</v>
      </c>
      <c r="G27" s="2" t="s">
        <v>10</v>
      </c>
      <c r="H27" s="3" t="s">
        <v>11</v>
      </c>
      <c r="J27" s="46" t="s">
        <v>63</v>
      </c>
      <c r="K27" s="47" t="s">
        <v>8</v>
      </c>
      <c r="L27" s="47" t="s">
        <v>9</v>
      </c>
      <c r="M27" s="47" t="s">
        <v>64</v>
      </c>
      <c r="N27" s="47" t="s">
        <v>10</v>
      </c>
      <c r="O27" s="48" t="s">
        <v>11</v>
      </c>
      <c r="Q27" s="4" t="s">
        <v>63</v>
      </c>
      <c r="R27" s="5" t="s">
        <v>8</v>
      </c>
      <c r="S27" s="5" t="s">
        <v>9</v>
      </c>
      <c r="T27" s="5" t="s">
        <v>64</v>
      </c>
      <c r="U27" s="5" t="s">
        <v>10</v>
      </c>
      <c r="V27" s="6" t="s">
        <v>11</v>
      </c>
      <c r="X27" s="7" t="s">
        <v>63</v>
      </c>
      <c r="Y27" s="8" t="s">
        <v>8</v>
      </c>
      <c r="Z27" s="8" t="s">
        <v>9</v>
      </c>
      <c r="AA27" s="8" t="s">
        <v>64</v>
      </c>
      <c r="AB27" s="8" t="s">
        <v>10</v>
      </c>
      <c r="AC27" s="9" t="s">
        <v>11</v>
      </c>
      <c r="AD27" s="15"/>
    </row>
    <row r="28" spans="2:30" s="92" customFormat="1" ht="15" customHeight="1">
      <c r="B28" s="99"/>
      <c r="C28" s="89">
        <f>'BIA-DIGITAL SERVICES'!G9</f>
        <v>1</v>
      </c>
      <c r="D28" s="89">
        <f>'BIA-DIGITAL SERVICES'!H9</f>
        <v>1</v>
      </c>
      <c r="E28" s="89">
        <f>'BIA-DIGITAL SERVICES'!I9</f>
        <v>1.5</v>
      </c>
      <c r="F28" s="89">
        <f>'BIA-DIGITAL SERVICES'!J9</f>
        <v>2</v>
      </c>
      <c r="G28" s="89">
        <f>'BIA-DIGITAL SERVICES'!K9</f>
        <v>2.5</v>
      </c>
      <c r="H28" s="91">
        <f>AVERAGE(C28:G28)*Metrics!$C$11</f>
        <v>3.2</v>
      </c>
      <c r="J28" s="89">
        <f>'BIA-DIGITAL SERVICES'!G13</f>
        <v>2.3333333333333335</v>
      </c>
      <c r="K28" s="89">
        <f>'BIA-DIGITAL SERVICES'!H13</f>
        <v>2.6666666666666665</v>
      </c>
      <c r="L28" s="89">
        <f>'BIA-DIGITAL SERVICES'!I13</f>
        <v>3.3333333333333335</v>
      </c>
      <c r="M28" s="89">
        <f>'BIA-DIGITAL SERVICES'!J13</f>
        <v>4</v>
      </c>
      <c r="N28" s="89">
        <f>'BIA-DIGITAL SERVICES'!K13</f>
        <v>4</v>
      </c>
      <c r="O28" s="91">
        <f>AVERAGE(J28:N28)*Metrics!$C$12</f>
        <v>9.8000000000000007</v>
      </c>
      <c r="Q28" s="89">
        <f>'BIA-DIGITAL SERVICES'!G20</f>
        <v>2.5</v>
      </c>
      <c r="R28" s="89">
        <f>'BIA-DIGITAL SERVICES'!H20</f>
        <v>2.5</v>
      </c>
      <c r="S28" s="89">
        <f>'BIA-DIGITAL SERVICES'!I20</f>
        <v>2.8333333333333335</v>
      </c>
      <c r="T28" s="89">
        <f>'BIA-DIGITAL SERVICES'!J20</f>
        <v>3</v>
      </c>
      <c r="U28" s="89">
        <f>'BIA-DIGITAL SERVICES'!K20</f>
        <v>3.3333333333333335</v>
      </c>
      <c r="V28" s="91">
        <f>AVERAGE(Q28:U28)*Metrics!$C$13</f>
        <v>14.166666666666668</v>
      </c>
      <c r="X28" s="89">
        <f>'BIA-DIGITAL SERVICES'!G23</f>
        <v>1</v>
      </c>
      <c r="Y28" s="89">
        <f>'BIA-DIGITAL SERVICES'!H23</f>
        <v>1</v>
      </c>
      <c r="Z28" s="89">
        <f>'BIA-DIGITAL SERVICES'!I23</f>
        <v>1</v>
      </c>
      <c r="AA28" s="89">
        <f>'BIA-DIGITAL SERVICES'!J23</f>
        <v>1</v>
      </c>
      <c r="AB28" s="89">
        <f>'BIA-DIGITAL SERVICES'!K23</f>
        <v>1</v>
      </c>
      <c r="AC28" s="91">
        <f>AVERAGE(X28:AB28)*Metrics!$C$14</f>
        <v>4</v>
      </c>
      <c r="AD28" s="100"/>
    </row>
    <row r="29" spans="2:30" ht="15" customHeight="1" thickBot="1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8"/>
    </row>
    <row r="30" spans="2:30" ht="15" customHeight="1" thickBot="1"/>
    <row r="31" spans="2:30" ht="15" customHeight="1">
      <c r="B31" s="11"/>
      <c r="C31" s="179" t="s">
        <v>35</v>
      </c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3"/>
    </row>
    <row r="32" spans="2:30" ht="15" customHeight="1" thickBot="1">
      <c r="B32" s="14"/>
      <c r="AD32" s="15"/>
    </row>
    <row r="33" spans="2:30" ht="15" customHeight="1">
      <c r="B33" s="14"/>
      <c r="C33" s="30" t="s">
        <v>1</v>
      </c>
      <c r="D33" s="154" t="s">
        <v>65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S33" s="160" t="s">
        <v>2</v>
      </c>
      <c r="T33" s="161"/>
      <c r="U33" s="161"/>
      <c r="V33" s="162"/>
      <c r="X33" s="181" t="s">
        <v>3</v>
      </c>
      <c r="Y33" s="182"/>
      <c r="Z33" s="173" t="s">
        <v>4</v>
      </c>
      <c r="AA33" s="173"/>
      <c r="AB33" s="173" t="s">
        <v>5</v>
      </c>
      <c r="AC33" s="174"/>
      <c r="AD33" s="15"/>
    </row>
    <row r="34" spans="2:30" ht="15" customHeight="1" thickBot="1">
      <c r="B34" s="14"/>
      <c r="C34" s="31" t="s">
        <v>12</v>
      </c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S34" s="50">
        <f>AVERAGE(H38,O38,V38,AC38)</f>
        <v>8.75</v>
      </c>
      <c r="T34" s="163" t="str">
        <f>IF(AND(S34&gt;=Metrics!$M$19,S34&lt;=Metrics!$O$19),Metrics!$A$7,IF(AND(S34&gt;=Metrics!$M$18,S34&lt;=Metrics!$O$18),Metrics!$A$6,IF(AND(S34&gt;=Metrics!$M$17,S34&lt;=Metrics!$O$17),Metrics!$A$5,IF(AND(S34&gt;=Metrics!$M$16,S34&lt;=Metrics!$O$16),Metrics!$A$4,IF(AND(S34&gt;=Metrics!$M$15,S34&lt;=Metrics!$O$15),Metrics!$A$3,ERRO)))))</f>
        <v>SIGNIFICANT</v>
      </c>
      <c r="U34" s="163"/>
      <c r="V34" s="164"/>
      <c r="X34" s="175"/>
      <c r="Y34" s="176"/>
      <c r="Z34" s="176"/>
      <c r="AA34" s="176"/>
      <c r="AB34" s="176"/>
      <c r="AC34" s="177"/>
      <c r="AD34" s="15"/>
    </row>
    <row r="35" spans="2:30" ht="15" customHeight="1" thickBot="1">
      <c r="B35" s="14"/>
      <c r="AD35" s="15"/>
    </row>
    <row r="36" spans="2:30" ht="15" customHeight="1" thickBot="1">
      <c r="B36" s="14"/>
      <c r="C36" s="178" t="s">
        <v>59</v>
      </c>
      <c r="D36" s="179"/>
      <c r="E36" s="179"/>
      <c r="F36" s="179"/>
      <c r="G36" s="179"/>
      <c r="H36" s="180"/>
      <c r="J36" s="178" t="s">
        <v>60</v>
      </c>
      <c r="K36" s="179"/>
      <c r="L36" s="179"/>
      <c r="M36" s="179"/>
      <c r="N36" s="179"/>
      <c r="O36" s="180"/>
      <c r="Q36" s="178" t="s">
        <v>61</v>
      </c>
      <c r="R36" s="179"/>
      <c r="S36" s="179"/>
      <c r="T36" s="179"/>
      <c r="U36" s="179"/>
      <c r="V36" s="180"/>
      <c r="X36" s="178" t="s">
        <v>62</v>
      </c>
      <c r="Y36" s="179"/>
      <c r="Z36" s="179"/>
      <c r="AA36" s="179"/>
      <c r="AB36" s="179"/>
      <c r="AC36" s="180"/>
      <c r="AD36" s="15"/>
    </row>
    <row r="37" spans="2:30" ht="15" customHeight="1">
      <c r="B37" s="14"/>
      <c r="C37" s="1" t="s">
        <v>63</v>
      </c>
      <c r="D37" s="2" t="s">
        <v>8</v>
      </c>
      <c r="E37" s="2" t="s">
        <v>9</v>
      </c>
      <c r="F37" s="2" t="s">
        <v>64</v>
      </c>
      <c r="G37" s="2" t="s">
        <v>10</v>
      </c>
      <c r="H37" s="3" t="s">
        <v>11</v>
      </c>
      <c r="J37" s="46" t="s">
        <v>63</v>
      </c>
      <c r="K37" s="47" t="s">
        <v>8</v>
      </c>
      <c r="L37" s="47" t="s">
        <v>9</v>
      </c>
      <c r="M37" s="47" t="s">
        <v>64</v>
      </c>
      <c r="N37" s="47" t="s">
        <v>10</v>
      </c>
      <c r="O37" s="48" t="s">
        <v>11</v>
      </c>
      <c r="Q37" s="4" t="s">
        <v>63</v>
      </c>
      <c r="R37" s="5" t="s">
        <v>8</v>
      </c>
      <c r="S37" s="5" t="s">
        <v>9</v>
      </c>
      <c r="T37" s="5" t="s">
        <v>64</v>
      </c>
      <c r="U37" s="5" t="s">
        <v>10</v>
      </c>
      <c r="V37" s="6" t="s">
        <v>11</v>
      </c>
      <c r="X37" s="7" t="s">
        <v>63</v>
      </c>
      <c r="Y37" s="8" t="s">
        <v>8</v>
      </c>
      <c r="Z37" s="8" t="s">
        <v>9</v>
      </c>
      <c r="AA37" s="8" t="s">
        <v>64</v>
      </c>
      <c r="AB37" s="8" t="s">
        <v>10</v>
      </c>
      <c r="AC37" s="9" t="s">
        <v>11</v>
      </c>
      <c r="AD37" s="15"/>
    </row>
    <row r="38" spans="2:30" ht="15" customHeight="1">
      <c r="B38" s="14"/>
      <c r="C38" s="89">
        <f>'BIA-CORPORATE'!G9</f>
        <v>1</v>
      </c>
      <c r="D38" s="89">
        <f>'BIA-CORPORATE'!H9</f>
        <v>1</v>
      </c>
      <c r="E38" s="89">
        <f>'BIA-CORPORATE'!I9</f>
        <v>1.5</v>
      </c>
      <c r="F38" s="89">
        <f>'BIA-CORPORATE'!J9</f>
        <v>2.5</v>
      </c>
      <c r="G38" s="89">
        <f>'BIA-CORPORATE'!K9</f>
        <v>4</v>
      </c>
      <c r="H38" s="91">
        <f>AVERAGE(C38:G38)*Metrics!$C$11</f>
        <v>4</v>
      </c>
      <c r="I38" s="92"/>
      <c r="J38" s="89">
        <f>'BIA-CORPORATE'!G13</f>
        <v>2.3333333333333335</v>
      </c>
      <c r="K38" s="89">
        <f>'BIA-CORPORATE'!H13</f>
        <v>2.6666666666666665</v>
      </c>
      <c r="L38" s="89">
        <f>'BIA-CORPORATE'!I13</f>
        <v>3.3333333333333335</v>
      </c>
      <c r="M38" s="89">
        <f>'BIA-CORPORATE'!J13</f>
        <v>4.333333333333333</v>
      </c>
      <c r="N38" s="89">
        <f>'BIA-CORPORATE'!K13</f>
        <v>4.333333333333333</v>
      </c>
      <c r="O38" s="91">
        <f>AVERAGE(J38:N38)*Metrics!$C$12</f>
        <v>10.199999999999999</v>
      </c>
      <c r="P38" s="92"/>
      <c r="Q38" s="89">
        <f>'BIA-CORPORATE'!G20</f>
        <v>2.5</v>
      </c>
      <c r="R38" s="89">
        <f>'BIA-CORPORATE'!H20</f>
        <v>2.6666666666666665</v>
      </c>
      <c r="S38" s="89">
        <f>'BIA-CORPORATE'!I20</f>
        <v>3</v>
      </c>
      <c r="T38" s="89">
        <f>'BIA-CORPORATE'!J20</f>
        <v>3.6666666666666665</v>
      </c>
      <c r="U38" s="89">
        <f>'BIA-CORPORATE'!K20</f>
        <v>4.166666666666667</v>
      </c>
      <c r="V38" s="91">
        <f>AVERAGE(Q38:U38)*Metrics!$C$13</f>
        <v>16</v>
      </c>
      <c r="W38" s="92"/>
      <c r="X38" s="89">
        <f>'BIA-CORPORATE'!G23</f>
        <v>1</v>
      </c>
      <c r="Y38" s="89">
        <f>'BIA-CORPORATE'!H23</f>
        <v>1</v>
      </c>
      <c r="Z38" s="89">
        <f>'BIA-CORPORATE'!I23</f>
        <v>1</v>
      </c>
      <c r="AA38" s="89">
        <f>'BIA-CORPORATE'!J23</f>
        <v>1</v>
      </c>
      <c r="AB38" s="89">
        <f>'BIA-CORPORATE'!K23</f>
        <v>2</v>
      </c>
      <c r="AC38" s="91">
        <f>AVERAGE(X38:AB38)*Metrics!$C$14</f>
        <v>4.8</v>
      </c>
      <c r="AD38" s="15"/>
    </row>
    <row r="39" spans="2:30" ht="15" customHeight="1" thickBot="1">
      <c r="B39" s="14"/>
      <c r="AD39" s="15"/>
    </row>
    <row r="40" spans="2:30" ht="15" customHeight="1">
      <c r="B40" s="14"/>
      <c r="C40" s="30" t="s">
        <v>1</v>
      </c>
      <c r="D40" s="154" t="s">
        <v>114</v>
      </c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6"/>
      <c r="S40" s="160" t="s">
        <v>2</v>
      </c>
      <c r="T40" s="161"/>
      <c r="U40" s="161"/>
      <c r="V40" s="162"/>
      <c r="X40" s="181" t="s">
        <v>3</v>
      </c>
      <c r="Y40" s="182"/>
      <c r="Z40" s="173" t="s">
        <v>4</v>
      </c>
      <c r="AA40" s="173"/>
      <c r="AB40" s="173" t="s">
        <v>5</v>
      </c>
      <c r="AC40" s="174"/>
      <c r="AD40" s="15"/>
    </row>
    <row r="41" spans="2:30" ht="15" customHeight="1" thickBot="1">
      <c r="B41" s="14"/>
      <c r="C41" s="31" t="s">
        <v>16</v>
      </c>
      <c r="D41" s="157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9"/>
      <c r="S41" s="50">
        <f>AVERAGE(H45,O45,V45,AC45)</f>
        <v>8.8333333333333321</v>
      </c>
      <c r="T41" s="163" t="str">
        <f>IF(AND(S41&gt;=Metrics!$M$19,S41&lt;=Metrics!$O$19),Metrics!$A$7,IF(AND(S41&gt;=Metrics!$M$18,S41&lt;=Metrics!$O$18),Metrics!$A$6,IF(AND(S41&gt;=Metrics!$M$17,S41&lt;=Metrics!$O$17),Metrics!$A$5,IF(AND(S41&gt;=Metrics!$M$16,S41&lt;=Metrics!$O$16),Metrics!$A$4,IF(AND(S41&gt;=Metrics!$M$15,S41&lt;=Metrics!$O$15),Metrics!$A$3,ERRO)))))</f>
        <v>SIGNIFICANT</v>
      </c>
      <c r="U41" s="163"/>
      <c r="V41" s="164"/>
      <c r="X41" s="175"/>
      <c r="Y41" s="176"/>
      <c r="Z41" s="176"/>
      <c r="AA41" s="176"/>
      <c r="AB41" s="176"/>
      <c r="AC41" s="177"/>
      <c r="AD41" s="15"/>
    </row>
    <row r="42" spans="2:30" ht="15" customHeight="1" thickBot="1">
      <c r="B42" s="14"/>
      <c r="AD42" s="15"/>
    </row>
    <row r="43" spans="2:30" ht="15" customHeight="1" thickBot="1">
      <c r="B43" s="14"/>
      <c r="C43" s="178" t="s">
        <v>7</v>
      </c>
      <c r="D43" s="179"/>
      <c r="E43" s="179"/>
      <c r="F43" s="179"/>
      <c r="G43" s="179"/>
      <c r="H43" s="180"/>
      <c r="J43" s="178" t="s">
        <v>60</v>
      </c>
      <c r="K43" s="179"/>
      <c r="L43" s="179"/>
      <c r="M43" s="179"/>
      <c r="N43" s="179"/>
      <c r="O43" s="180"/>
      <c r="Q43" s="178" t="s">
        <v>61</v>
      </c>
      <c r="R43" s="179"/>
      <c r="S43" s="179"/>
      <c r="T43" s="179"/>
      <c r="U43" s="179"/>
      <c r="V43" s="180"/>
      <c r="X43" s="178" t="s">
        <v>62</v>
      </c>
      <c r="Y43" s="179"/>
      <c r="Z43" s="179"/>
      <c r="AA43" s="179"/>
      <c r="AB43" s="179"/>
      <c r="AC43" s="180"/>
      <c r="AD43" s="15"/>
    </row>
    <row r="44" spans="2:30" ht="15" customHeight="1">
      <c r="B44" s="14"/>
      <c r="C44" s="1" t="s">
        <v>63</v>
      </c>
      <c r="D44" s="2" t="s">
        <v>8</v>
      </c>
      <c r="E44" s="2" t="s">
        <v>9</v>
      </c>
      <c r="F44" s="2" t="s">
        <v>64</v>
      </c>
      <c r="G44" s="2" t="s">
        <v>10</v>
      </c>
      <c r="H44" s="3" t="s">
        <v>11</v>
      </c>
      <c r="J44" s="46" t="s">
        <v>63</v>
      </c>
      <c r="K44" s="47" t="s">
        <v>8</v>
      </c>
      <c r="L44" s="47" t="s">
        <v>9</v>
      </c>
      <c r="M44" s="47" t="s">
        <v>64</v>
      </c>
      <c r="N44" s="47" t="s">
        <v>10</v>
      </c>
      <c r="O44" s="48" t="s">
        <v>11</v>
      </c>
      <c r="Q44" s="4" t="s">
        <v>63</v>
      </c>
      <c r="R44" s="5" t="s">
        <v>8</v>
      </c>
      <c r="S44" s="5" t="s">
        <v>9</v>
      </c>
      <c r="T44" s="5" t="s">
        <v>64</v>
      </c>
      <c r="U44" s="5" t="s">
        <v>10</v>
      </c>
      <c r="V44" s="6" t="s">
        <v>11</v>
      </c>
      <c r="X44" s="7" t="s">
        <v>63</v>
      </c>
      <c r="Y44" s="8" t="s">
        <v>8</v>
      </c>
      <c r="Z44" s="8" t="s">
        <v>9</v>
      </c>
      <c r="AA44" s="8" t="s">
        <v>64</v>
      </c>
      <c r="AB44" s="8" t="s">
        <v>10</v>
      </c>
      <c r="AC44" s="9" t="s">
        <v>11</v>
      </c>
      <c r="AD44" s="15"/>
    </row>
    <row r="45" spans="2:30" ht="15" customHeight="1">
      <c r="B45" s="14"/>
      <c r="C45" s="89">
        <f>'BIA-CORPORATE'!G32</f>
        <v>1</v>
      </c>
      <c r="D45" s="89">
        <f>'BIA-CORPORATE'!H32</f>
        <v>1</v>
      </c>
      <c r="E45" s="89">
        <f>'BIA-CORPORATE'!I32</f>
        <v>1.5</v>
      </c>
      <c r="F45" s="89">
        <f>'BIA-CORPORATE'!J32</f>
        <v>2.5</v>
      </c>
      <c r="G45" s="89">
        <f>'BIA-CORPORATE'!K32</f>
        <v>3</v>
      </c>
      <c r="H45" s="91">
        <f>AVERAGE(C45:G45)*Metrics!$C$11</f>
        <v>3.6</v>
      </c>
      <c r="I45" s="92"/>
      <c r="J45" s="89">
        <f>'BIA-CORPORATE'!G36</f>
        <v>2.3333333333333335</v>
      </c>
      <c r="K45" s="89">
        <f>'BIA-CORPORATE'!H36</f>
        <v>2.6666666666666665</v>
      </c>
      <c r="L45" s="89">
        <f>'BIA-CORPORATE'!I36</f>
        <v>3.3333333333333335</v>
      </c>
      <c r="M45" s="89">
        <f>'BIA-CORPORATE'!J36</f>
        <v>4.333333333333333</v>
      </c>
      <c r="N45" s="89">
        <f>'BIA-CORPORATE'!K36</f>
        <v>5</v>
      </c>
      <c r="O45" s="91">
        <f>AVERAGE(J45:N45)*Metrics!$C$12</f>
        <v>10.600000000000001</v>
      </c>
      <c r="P45" s="92"/>
      <c r="Q45" s="89">
        <f>'BIA-CORPORATE'!G43</f>
        <v>2.5</v>
      </c>
      <c r="R45" s="89">
        <f>'BIA-CORPORATE'!H43</f>
        <v>2.6666666666666665</v>
      </c>
      <c r="S45" s="89">
        <f>'BIA-CORPORATE'!I43</f>
        <v>3</v>
      </c>
      <c r="T45" s="89">
        <f>'BIA-CORPORATE'!J43</f>
        <v>3.6666666666666665</v>
      </c>
      <c r="U45" s="89">
        <f>'BIA-CORPORATE'!K43</f>
        <v>4.5</v>
      </c>
      <c r="V45" s="91">
        <f>AVERAGE(Q45:U45)*Metrics!$C$13</f>
        <v>16.333333333333332</v>
      </c>
      <c r="W45" s="92"/>
      <c r="X45" s="89">
        <f>'BIA-CORPORATE'!G46</f>
        <v>1</v>
      </c>
      <c r="Y45" s="89">
        <f>'BIA-CORPORATE'!H46</f>
        <v>1</v>
      </c>
      <c r="Z45" s="89">
        <f>'BIA-CORPORATE'!I46</f>
        <v>1</v>
      </c>
      <c r="AA45" s="89">
        <f>'BIA-CORPORATE'!J46</f>
        <v>1</v>
      </c>
      <c r="AB45" s="89">
        <f>'BIA-CORPORATE'!K46</f>
        <v>2</v>
      </c>
      <c r="AC45" s="91">
        <f>AVERAGE(X45:AB45)*Metrics!$C$14</f>
        <v>4.8</v>
      </c>
      <c r="AD45" s="15"/>
    </row>
    <row r="46" spans="2:30" ht="15" customHeight="1" thickBot="1"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8"/>
    </row>
    <row r="47" spans="2:30" ht="15" customHeight="1"/>
  </sheetData>
  <mergeCells count="69">
    <mergeCell ref="C43:H43"/>
    <mergeCell ref="J43:O43"/>
    <mergeCell ref="Q43:V43"/>
    <mergeCell ref="X43:AC43"/>
    <mergeCell ref="C36:H36"/>
    <mergeCell ref="J36:O36"/>
    <mergeCell ref="Q36:V36"/>
    <mergeCell ref="X36:AC36"/>
    <mergeCell ref="D40:Q41"/>
    <mergeCell ref="S40:V40"/>
    <mergeCell ref="X40:Y40"/>
    <mergeCell ref="Z40:AA40"/>
    <mergeCell ref="AB40:AC40"/>
    <mergeCell ref="T41:V41"/>
    <mergeCell ref="X41:Y41"/>
    <mergeCell ref="Z41:AA41"/>
    <mergeCell ref="AB41:AC41"/>
    <mergeCell ref="C31:AC31"/>
    <mergeCell ref="D33:Q34"/>
    <mergeCell ref="S33:V33"/>
    <mergeCell ref="X33:Y33"/>
    <mergeCell ref="Z33:AA33"/>
    <mergeCell ref="AB33:AC33"/>
    <mergeCell ref="T34:V34"/>
    <mergeCell ref="X34:Y34"/>
    <mergeCell ref="Z34:AA34"/>
    <mergeCell ref="AB34:AC34"/>
    <mergeCell ref="J16:O16"/>
    <mergeCell ref="Q16:V16"/>
    <mergeCell ref="X13:Y13"/>
    <mergeCell ref="Z13:AA13"/>
    <mergeCell ref="C4:AC4"/>
    <mergeCell ref="T7:V7"/>
    <mergeCell ref="S6:V6"/>
    <mergeCell ref="C9:H9"/>
    <mergeCell ref="J9:O9"/>
    <mergeCell ref="Q9:V9"/>
    <mergeCell ref="X9:AC9"/>
    <mergeCell ref="X7:Y7"/>
    <mergeCell ref="X6:Y6"/>
    <mergeCell ref="Z7:AA7"/>
    <mergeCell ref="Z6:AA6"/>
    <mergeCell ref="AB7:AC7"/>
    <mergeCell ref="X16:AC16"/>
    <mergeCell ref="C26:H26"/>
    <mergeCell ref="J26:O26"/>
    <mergeCell ref="Q26:V26"/>
    <mergeCell ref="X26:AC26"/>
    <mergeCell ref="X23:Y23"/>
    <mergeCell ref="Z23:AA23"/>
    <mergeCell ref="AB23:AC23"/>
    <mergeCell ref="X24:Y24"/>
    <mergeCell ref="Z24:AA24"/>
    <mergeCell ref="AB24:AC24"/>
    <mergeCell ref="C21:AC21"/>
    <mergeCell ref="S23:V23"/>
    <mergeCell ref="T24:V24"/>
    <mergeCell ref="D23:Q24"/>
    <mergeCell ref="C16:H16"/>
    <mergeCell ref="B2:AD2"/>
    <mergeCell ref="AB13:AC13"/>
    <mergeCell ref="X14:Y14"/>
    <mergeCell ref="Z14:AA14"/>
    <mergeCell ref="AB14:AC14"/>
    <mergeCell ref="D6:Q7"/>
    <mergeCell ref="S13:V13"/>
    <mergeCell ref="T14:V14"/>
    <mergeCell ref="D13:Q14"/>
    <mergeCell ref="AB6:AC6"/>
  </mergeCells>
  <conditionalFormatting sqref="U10:U11">
    <cfRule type="cellIs" dxfId="64" priority="216" operator="equal">
      <formula>"Muito Alto"</formula>
    </cfRule>
    <cfRule type="cellIs" dxfId="63" priority="217" operator="equal">
      <formula>"Alto"</formula>
    </cfRule>
    <cfRule type="cellIs" dxfId="62" priority="218" operator="equal">
      <formula>"Médio"</formula>
    </cfRule>
    <cfRule type="cellIs" dxfId="61" priority="219" operator="equal">
      <formula>"Baixo"</formula>
    </cfRule>
    <cfRule type="cellIs" dxfId="60" priority="220" operator="equal">
      <formula>"MuitoBaixo"</formula>
    </cfRule>
  </conditionalFormatting>
  <conditionalFormatting sqref="T7:V7">
    <cfRule type="cellIs" dxfId="54" priority="186" operator="equal">
      <formula>"Crítico"</formula>
    </cfRule>
    <cfRule type="cellIs" dxfId="53" priority="187" operator="equal">
      <formula>"Importante"</formula>
    </cfRule>
    <cfRule type="cellIs" dxfId="52" priority="188" operator="equal">
      <formula>"Significativo"</formula>
    </cfRule>
    <cfRule type="cellIs" dxfId="51" priority="189" operator="equal">
      <formula>"Baixo"</formula>
    </cfRule>
    <cfRule type="cellIs" dxfId="50" priority="190" operator="equal">
      <formula>"Desprezível"</formula>
    </cfRule>
  </conditionalFormatting>
  <conditionalFormatting sqref="T24:V24">
    <cfRule type="cellIs" dxfId="49" priority="166" operator="equal">
      <formula>"Crítico"</formula>
    </cfRule>
    <cfRule type="cellIs" dxfId="48" priority="167" operator="equal">
      <formula>"Importante"</formula>
    </cfRule>
    <cfRule type="cellIs" dxfId="47" priority="168" operator="equal">
      <formula>"Significativo"</formula>
    </cfRule>
    <cfRule type="cellIs" dxfId="46" priority="169" operator="equal">
      <formula>"Baixo"</formula>
    </cfRule>
    <cfRule type="cellIs" dxfId="45" priority="170" operator="equal">
      <formula>"Desprezível"</formula>
    </cfRule>
  </conditionalFormatting>
  <conditionalFormatting sqref="T14:V14">
    <cfRule type="cellIs" dxfId="44" priority="161" operator="equal">
      <formula>"Crítico"</formula>
    </cfRule>
    <cfRule type="cellIs" dxfId="43" priority="162" operator="equal">
      <formula>"Importante"</formula>
    </cfRule>
    <cfRule type="cellIs" dxfId="42" priority="163" operator="equal">
      <formula>"Significativo"</formula>
    </cfRule>
    <cfRule type="cellIs" dxfId="41" priority="164" operator="equal">
      <formula>"Baixo"</formula>
    </cfRule>
    <cfRule type="cellIs" dxfId="40" priority="165" operator="equal">
      <formula>"Desprezível"</formula>
    </cfRule>
  </conditionalFormatting>
  <conditionalFormatting sqref="T34:V34">
    <cfRule type="cellIs" dxfId="34" priority="151" operator="equal">
      <formula>"Crítico"</formula>
    </cfRule>
    <cfRule type="cellIs" dxfId="33" priority="152" operator="equal">
      <formula>"Importante"</formula>
    </cfRule>
    <cfRule type="cellIs" dxfId="32" priority="153" operator="equal">
      <formula>"Significativo"</formula>
    </cfRule>
    <cfRule type="cellIs" dxfId="31" priority="154" operator="equal">
      <formula>"Baixo"</formula>
    </cfRule>
    <cfRule type="cellIs" dxfId="30" priority="155" operator="equal">
      <formula>"Desprezível"</formula>
    </cfRule>
  </conditionalFormatting>
  <conditionalFormatting sqref="T41:V41">
    <cfRule type="cellIs" dxfId="24" priority="141" operator="equal">
      <formula>"Crítico"</formula>
    </cfRule>
    <cfRule type="cellIs" dxfId="23" priority="142" operator="equal">
      <formula>"Importante"</formula>
    </cfRule>
    <cfRule type="cellIs" dxfId="22" priority="143" operator="equal">
      <formula>"Significativo"</formula>
    </cfRule>
    <cfRule type="cellIs" dxfId="21" priority="144" operator="equal">
      <formula>"Baixo"</formula>
    </cfRule>
    <cfRule type="cellIs" dxfId="20" priority="145" operator="equal">
      <formula>"Desprezível"</formula>
    </cfRule>
  </conditionalFormatting>
  <conditionalFormatting sqref="U17">
    <cfRule type="cellIs" dxfId="19" priority="16" operator="equal">
      <formula>"Muito Alto"</formula>
    </cfRule>
    <cfRule type="cellIs" dxfId="18" priority="17" operator="equal">
      <formula>"Alto"</formula>
    </cfRule>
    <cfRule type="cellIs" dxfId="17" priority="18" operator="equal">
      <formula>"Médio"</formula>
    </cfRule>
    <cfRule type="cellIs" dxfId="16" priority="19" operator="equal">
      <formula>"Baixo"</formula>
    </cfRule>
    <cfRule type="cellIs" dxfId="15" priority="20" operator="equal">
      <formula>"MuitoBaixo"</formula>
    </cfRule>
  </conditionalFormatting>
  <conditionalFormatting sqref="U27">
    <cfRule type="cellIs" dxfId="14" priority="11" operator="equal">
      <formula>"Muito Alto"</formula>
    </cfRule>
    <cfRule type="cellIs" dxfId="13" priority="12" operator="equal">
      <formula>"Alto"</formula>
    </cfRule>
    <cfRule type="cellIs" dxfId="12" priority="13" operator="equal">
      <formula>"Médio"</formula>
    </cfRule>
    <cfRule type="cellIs" dxfId="11" priority="14" operator="equal">
      <formula>"Baixo"</formula>
    </cfRule>
    <cfRule type="cellIs" dxfId="10" priority="15" operator="equal">
      <formula>"MuitoBaixo"</formula>
    </cfRule>
  </conditionalFormatting>
  <conditionalFormatting sqref="U37">
    <cfRule type="cellIs" dxfId="9" priority="6" operator="equal">
      <formula>"Muito Alto"</formula>
    </cfRule>
    <cfRule type="cellIs" dxfId="8" priority="7" operator="equal">
      <formula>"Alto"</formula>
    </cfRule>
    <cfRule type="cellIs" dxfId="7" priority="8" operator="equal">
      <formula>"Médio"</formula>
    </cfRule>
    <cfRule type="cellIs" dxfId="6" priority="9" operator="equal">
      <formula>"Baixo"</formula>
    </cfRule>
    <cfRule type="cellIs" dxfId="5" priority="10" operator="equal">
      <formula>"MuitoBaixo"</formula>
    </cfRule>
  </conditionalFormatting>
  <conditionalFormatting sqref="U44">
    <cfRule type="cellIs" dxfId="4" priority="1" operator="equal">
      <formula>"Muito Alto"</formula>
    </cfRule>
    <cfRule type="cellIs" dxfId="3" priority="2" operator="equal">
      <formula>"Alto"</formula>
    </cfRule>
    <cfRule type="cellIs" dxfId="2" priority="3" operator="equal">
      <formula>"Médio"</formula>
    </cfRule>
    <cfRule type="cellIs" dxfId="1" priority="4" operator="equal">
      <formula>"Baixo"</formula>
    </cfRule>
    <cfRule type="cellIs" dxfId="0" priority="5" operator="equal">
      <formula>"MuitoBaixo"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ignoredErrors>
    <ignoredError sqref="C41 C34 C24 C14 C7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5C20-CFBF-46EB-9196-FBF38EECC21C}">
  <dimension ref="B1:O46"/>
  <sheetViews>
    <sheetView topLeftCell="A7" zoomScaleNormal="100" workbookViewId="0">
      <selection activeCell="K20" sqref="K20"/>
    </sheetView>
  </sheetViews>
  <sheetFormatPr defaultRowHeight="14.4"/>
  <cols>
    <col min="2" max="2" width="9" customWidth="1"/>
    <col min="3" max="3" width="42" customWidth="1"/>
    <col min="4" max="4" width="29.33203125" customWidth="1"/>
    <col min="5" max="5" width="15.33203125" customWidth="1"/>
    <col min="6" max="6" width="26.109375" customWidth="1"/>
  </cols>
  <sheetData>
    <row r="1" spans="2:15" ht="15" thickBot="1"/>
    <row r="2" spans="2:15" ht="15" thickBot="1">
      <c r="B2" s="189" t="s">
        <v>93</v>
      </c>
      <c r="C2" s="190"/>
      <c r="D2" s="190"/>
      <c r="E2" s="190"/>
      <c r="F2" s="190"/>
      <c r="G2" s="190"/>
      <c r="H2" s="190"/>
      <c r="I2" s="190"/>
      <c r="J2" s="190"/>
      <c r="K2" s="191"/>
    </row>
    <row r="3" spans="2:15" ht="15" customHeight="1">
      <c r="B3" s="183" t="s">
        <v>17</v>
      </c>
      <c r="C3" s="184"/>
      <c r="D3" s="74"/>
      <c r="E3" s="192" t="s">
        <v>94</v>
      </c>
      <c r="F3" s="192"/>
      <c r="G3" s="192"/>
      <c r="H3" s="192"/>
      <c r="I3" s="192"/>
      <c r="J3" s="192"/>
      <c r="K3" s="193"/>
      <c r="O3" s="75"/>
    </row>
    <row r="4" spans="2:15">
      <c r="B4" s="185" t="s">
        <v>18</v>
      </c>
      <c r="C4" s="186"/>
      <c r="D4" s="72"/>
      <c r="E4" s="194"/>
      <c r="F4" s="194"/>
      <c r="G4" s="194"/>
      <c r="H4" s="194"/>
      <c r="I4" s="194"/>
      <c r="J4" s="194"/>
      <c r="K4" s="195"/>
    </row>
    <row r="5" spans="2:15" ht="15" thickBot="1">
      <c r="B5" s="187" t="s">
        <v>19</v>
      </c>
      <c r="C5" s="188"/>
      <c r="D5" s="73"/>
      <c r="E5" s="196"/>
      <c r="F5" s="196"/>
      <c r="G5" s="196"/>
      <c r="H5" s="196"/>
      <c r="I5" s="196"/>
      <c r="J5" s="196"/>
      <c r="K5" s="197"/>
    </row>
    <row r="6" spans="2:15" ht="15" thickBot="1">
      <c r="B6" s="189" t="s">
        <v>95</v>
      </c>
      <c r="C6" s="190"/>
      <c r="D6" s="190"/>
      <c r="E6" s="190"/>
      <c r="F6" s="76" t="s">
        <v>96</v>
      </c>
      <c r="G6" s="77" t="s">
        <v>67</v>
      </c>
      <c r="H6" s="77" t="s">
        <v>20</v>
      </c>
      <c r="I6" s="77" t="s">
        <v>21</v>
      </c>
      <c r="J6" s="77" t="s">
        <v>68</v>
      </c>
      <c r="K6" s="78" t="s">
        <v>22</v>
      </c>
    </row>
    <row r="7" spans="2:15" ht="37.799999999999997" customHeight="1">
      <c r="B7" s="199" t="s">
        <v>66</v>
      </c>
      <c r="C7" s="201" t="s">
        <v>97</v>
      </c>
      <c r="D7" s="201"/>
      <c r="E7" s="201"/>
      <c r="F7" s="201"/>
      <c r="G7" s="79">
        <v>5</v>
      </c>
      <c r="H7" s="79">
        <v>5</v>
      </c>
      <c r="I7" s="79">
        <v>5</v>
      </c>
      <c r="J7" s="79">
        <v>5</v>
      </c>
      <c r="K7" s="80">
        <v>5</v>
      </c>
    </row>
    <row r="8" spans="2:15" ht="40.799999999999997" customHeight="1" thickBot="1">
      <c r="B8" s="200"/>
      <c r="C8" s="198" t="s">
        <v>98</v>
      </c>
      <c r="D8" s="198"/>
      <c r="E8" s="198"/>
      <c r="F8" s="198"/>
      <c r="G8" s="81">
        <v>5</v>
      </c>
      <c r="H8" s="81">
        <v>5</v>
      </c>
      <c r="I8" s="81">
        <v>5</v>
      </c>
      <c r="J8" s="81">
        <v>5</v>
      </c>
      <c r="K8" s="82">
        <v>5</v>
      </c>
    </row>
    <row r="9" spans="2:15" ht="15" thickBot="1">
      <c r="B9" s="206" t="s">
        <v>99</v>
      </c>
      <c r="C9" s="207"/>
      <c r="D9" s="207"/>
      <c r="E9" s="207"/>
      <c r="F9" s="208"/>
      <c r="G9" s="83">
        <f>AVERAGE(G7:G8)</f>
        <v>5</v>
      </c>
      <c r="H9" s="83">
        <f t="shared" ref="H9:K9" si="0">AVERAGE(H7:H8)</f>
        <v>5</v>
      </c>
      <c r="I9" s="83">
        <f t="shared" si="0"/>
        <v>5</v>
      </c>
      <c r="J9" s="83">
        <f t="shared" si="0"/>
        <v>5</v>
      </c>
      <c r="K9" s="84">
        <f t="shared" si="0"/>
        <v>5</v>
      </c>
    </row>
    <row r="10" spans="2:15" ht="27.6" customHeight="1">
      <c r="B10" s="209" t="s">
        <v>91</v>
      </c>
      <c r="C10" s="201" t="s">
        <v>100</v>
      </c>
      <c r="D10" s="201"/>
      <c r="E10" s="201"/>
      <c r="F10" s="201"/>
      <c r="G10" s="79">
        <v>4</v>
      </c>
      <c r="H10" s="79">
        <v>4</v>
      </c>
      <c r="I10" s="79">
        <v>5</v>
      </c>
      <c r="J10" s="79">
        <v>5</v>
      </c>
      <c r="K10" s="80">
        <v>5</v>
      </c>
    </row>
    <row r="11" spans="2:15" ht="39" customHeight="1">
      <c r="B11" s="210"/>
      <c r="C11" s="205" t="s">
        <v>101</v>
      </c>
      <c r="D11" s="205"/>
      <c r="E11" s="205"/>
      <c r="F11" s="205"/>
      <c r="G11" s="85">
        <v>2</v>
      </c>
      <c r="H11" s="85">
        <v>5</v>
      </c>
      <c r="I11" s="85">
        <v>5</v>
      </c>
      <c r="J11" s="85">
        <v>5</v>
      </c>
      <c r="K11" s="86">
        <v>5</v>
      </c>
    </row>
    <row r="12" spans="2:15" ht="20.399999999999999" customHeight="1" thickBot="1">
      <c r="B12" s="211"/>
      <c r="C12" s="198" t="s">
        <v>102</v>
      </c>
      <c r="D12" s="198"/>
      <c r="E12" s="198"/>
      <c r="F12" s="198"/>
      <c r="G12" s="81">
        <v>2</v>
      </c>
      <c r="H12" s="81">
        <v>2</v>
      </c>
      <c r="I12" s="81">
        <v>2</v>
      </c>
      <c r="J12" s="81">
        <v>3</v>
      </c>
      <c r="K12" s="82">
        <v>3</v>
      </c>
    </row>
    <row r="13" spans="2:15" ht="15" thickBot="1">
      <c r="B13" s="206" t="s">
        <v>99</v>
      </c>
      <c r="C13" s="207"/>
      <c r="D13" s="207"/>
      <c r="E13" s="207"/>
      <c r="F13" s="208"/>
      <c r="G13" s="83">
        <f>AVERAGE(G10:G12)</f>
        <v>2.6666666666666665</v>
      </c>
      <c r="H13" s="83">
        <f t="shared" ref="H13:K13" si="1">AVERAGE(H10:H12)</f>
        <v>3.6666666666666665</v>
      </c>
      <c r="I13" s="83">
        <f t="shared" si="1"/>
        <v>4</v>
      </c>
      <c r="J13" s="83">
        <f t="shared" si="1"/>
        <v>4.333333333333333</v>
      </c>
      <c r="K13" s="84">
        <f t="shared" si="1"/>
        <v>4.333333333333333</v>
      </c>
    </row>
    <row r="14" spans="2:15">
      <c r="B14" s="202" t="s">
        <v>92</v>
      </c>
      <c r="C14" s="201" t="s">
        <v>103</v>
      </c>
      <c r="D14" s="201"/>
      <c r="E14" s="201"/>
      <c r="F14" s="201"/>
      <c r="G14" s="79">
        <v>4</v>
      </c>
      <c r="H14" s="79">
        <v>4</v>
      </c>
      <c r="I14" s="79">
        <v>4</v>
      </c>
      <c r="J14" s="79">
        <v>5</v>
      </c>
      <c r="K14" s="80">
        <v>5</v>
      </c>
    </row>
    <row r="15" spans="2:15">
      <c r="B15" s="203"/>
      <c r="C15" s="205" t="s">
        <v>104</v>
      </c>
      <c r="D15" s="205"/>
      <c r="E15" s="205"/>
      <c r="F15" s="205"/>
      <c r="G15" s="85">
        <v>1</v>
      </c>
      <c r="H15" s="85">
        <v>3</v>
      </c>
      <c r="I15" s="85">
        <v>4</v>
      </c>
      <c r="J15" s="85">
        <v>5</v>
      </c>
      <c r="K15" s="86">
        <v>5</v>
      </c>
    </row>
    <row r="16" spans="2:15">
      <c r="B16" s="203"/>
      <c r="C16" s="205" t="s">
        <v>105</v>
      </c>
      <c r="D16" s="205"/>
      <c r="E16" s="205"/>
      <c r="F16" s="205"/>
      <c r="G16" s="85">
        <v>4</v>
      </c>
      <c r="H16" s="85">
        <v>4</v>
      </c>
      <c r="I16" s="85">
        <v>5</v>
      </c>
      <c r="J16" s="85">
        <v>5</v>
      </c>
      <c r="K16" s="86">
        <v>5</v>
      </c>
    </row>
    <row r="17" spans="2:11">
      <c r="B17" s="203"/>
      <c r="C17" s="205" t="s">
        <v>106</v>
      </c>
      <c r="D17" s="205"/>
      <c r="E17" s="205"/>
      <c r="F17" s="205"/>
      <c r="G17" s="85">
        <v>4</v>
      </c>
      <c r="H17" s="85">
        <v>4</v>
      </c>
      <c r="I17" s="85">
        <v>4</v>
      </c>
      <c r="J17" s="85">
        <v>5</v>
      </c>
      <c r="K17" s="86">
        <v>5</v>
      </c>
    </row>
    <row r="18" spans="2:11">
      <c r="B18" s="203"/>
      <c r="C18" s="205" t="s">
        <v>107</v>
      </c>
      <c r="D18" s="205"/>
      <c r="E18" s="205"/>
      <c r="F18" s="205"/>
      <c r="G18" s="85">
        <v>4</v>
      </c>
      <c r="H18" s="85">
        <v>4</v>
      </c>
      <c r="I18" s="85">
        <v>4</v>
      </c>
      <c r="J18" s="85">
        <v>5</v>
      </c>
      <c r="K18" s="86">
        <v>5</v>
      </c>
    </row>
    <row r="19" spans="2:11" ht="15" thickBot="1">
      <c r="B19" s="204"/>
      <c r="C19" s="212" t="s">
        <v>108</v>
      </c>
      <c r="D19" s="212"/>
      <c r="E19" s="212"/>
      <c r="F19" s="212"/>
      <c r="G19" s="93">
        <v>1</v>
      </c>
      <c r="H19" s="93">
        <v>2</v>
      </c>
      <c r="I19" s="93">
        <v>2</v>
      </c>
      <c r="J19" s="93">
        <v>5</v>
      </c>
      <c r="K19" s="94">
        <v>5</v>
      </c>
    </row>
    <row r="20" spans="2:11" ht="15" thickBot="1">
      <c r="B20" s="206" t="s">
        <v>99</v>
      </c>
      <c r="C20" s="207"/>
      <c r="D20" s="207"/>
      <c r="E20" s="207"/>
      <c r="F20" s="208"/>
      <c r="G20" s="95">
        <f>AVERAGE(G14:G19)</f>
        <v>3</v>
      </c>
      <c r="H20" s="95">
        <f>AVERAGE(H14:H19)</f>
        <v>3.5</v>
      </c>
      <c r="I20" s="95">
        <f>AVERAGE(I14:I19)</f>
        <v>3.8333333333333335</v>
      </c>
      <c r="J20" s="95">
        <f>AVERAGE(J14:J19)</f>
        <v>5</v>
      </c>
      <c r="K20" s="96">
        <f>AVERAGE(K14:K19)</f>
        <v>5</v>
      </c>
    </row>
    <row r="21" spans="2:11" ht="24.6" customHeight="1">
      <c r="B21" s="213" t="s">
        <v>23</v>
      </c>
      <c r="C21" s="235" t="s">
        <v>109</v>
      </c>
      <c r="D21" s="201"/>
      <c r="E21" s="201"/>
      <c r="F21" s="201"/>
      <c r="G21" s="79">
        <v>1</v>
      </c>
      <c r="H21" s="79">
        <v>1</v>
      </c>
      <c r="I21" s="79">
        <v>1</v>
      </c>
      <c r="J21" s="79">
        <v>1</v>
      </c>
      <c r="K21" s="80">
        <v>5</v>
      </c>
    </row>
    <row r="22" spans="2:11" ht="29.4" customHeight="1" thickBot="1">
      <c r="B22" s="214"/>
      <c r="C22" s="198" t="s">
        <v>110</v>
      </c>
      <c r="D22" s="198"/>
      <c r="E22" s="198"/>
      <c r="F22" s="198"/>
      <c r="G22" s="81">
        <v>1</v>
      </c>
      <c r="H22" s="81">
        <v>1</v>
      </c>
      <c r="I22" s="81">
        <v>1</v>
      </c>
      <c r="J22" s="81">
        <v>1</v>
      </c>
      <c r="K22" s="82">
        <v>5</v>
      </c>
    </row>
    <row r="23" spans="2:11" ht="15" thickBot="1">
      <c r="B23" s="206" t="s">
        <v>99</v>
      </c>
      <c r="C23" s="207"/>
      <c r="D23" s="207"/>
      <c r="E23" s="207"/>
      <c r="F23" s="208"/>
      <c r="G23" s="87">
        <f>AVERAGE(G21:G22)</f>
        <v>1</v>
      </c>
      <c r="H23" s="87">
        <f t="shared" ref="H23:K23" si="2">AVERAGE(H21:H22)</f>
        <v>1</v>
      </c>
      <c r="I23" s="87">
        <f t="shared" si="2"/>
        <v>1</v>
      </c>
      <c r="J23" s="87">
        <f t="shared" si="2"/>
        <v>1</v>
      </c>
      <c r="K23" s="88">
        <f t="shared" si="2"/>
        <v>5</v>
      </c>
    </row>
    <row r="24" spans="2:11" ht="15" thickBot="1"/>
    <row r="25" spans="2:11" ht="15" thickBot="1">
      <c r="B25" s="189" t="s">
        <v>31</v>
      </c>
      <c r="C25" s="190"/>
      <c r="D25" s="190"/>
      <c r="E25" s="190"/>
      <c r="F25" s="190"/>
      <c r="G25" s="190"/>
      <c r="H25" s="190"/>
      <c r="I25" s="190"/>
      <c r="J25" s="190"/>
      <c r="K25" s="191"/>
    </row>
    <row r="26" spans="2:11">
      <c r="B26" s="183" t="s">
        <v>17</v>
      </c>
      <c r="C26" s="184"/>
      <c r="D26" s="74"/>
      <c r="E26" s="192" t="s">
        <v>94</v>
      </c>
      <c r="F26" s="192"/>
      <c r="G26" s="192"/>
      <c r="H26" s="192"/>
      <c r="I26" s="192"/>
      <c r="J26" s="192"/>
      <c r="K26" s="193"/>
    </row>
    <row r="27" spans="2:11">
      <c r="B27" s="185" t="s">
        <v>18</v>
      </c>
      <c r="C27" s="186"/>
      <c r="D27" s="72"/>
      <c r="E27" s="194"/>
      <c r="F27" s="194"/>
      <c r="G27" s="194"/>
      <c r="H27" s="194"/>
      <c r="I27" s="194"/>
      <c r="J27" s="194"/>
      <c r="K27" s="195"/>
    </row>
    <row r="28" spans="2:11" ht="15" thickBot="1">
      <c r="B28" s="187" t="s">
        <v>19</v>
      </c>
      <c r="C28" s="188"/>
      <c r="D28" s="73"/>
      <c r="E28" s="196"/>
      <c r="F28" s="196"/>
      <c r="G28" s="196"/>
      <c r="H28" s="196"/>
      <c r="I28" s="196"/>
      <c r="J28" s="196"/>
      <c r="K28" s="197"/>
    </row>
    <row r="29" spans="2:11" ht="14.4" customHeight="1" thickBot="1">
      <c r="B29" s="189" t="s">
        <v>95</v>
      </c>
      <c r="C29" s="190"/>
      <c r="D29" s="190"/>
      <c r="E29" s="190"/>
      <c r="F29" s="76" t="s">
        <v>96</v>
      </c>
      <c r="G29" s="77" t="s">
        <v>67</v>
      </c>
      <c r="H29" s="77" t="s">
        <v>20</v>
      </c>
      <c r="I29" s="77" t="s">
        <v>21</v>
      </c>
      <c r="J29" s="77" t="s">
        <v>68</v>
      </c>
      <c r="K29" s="78" t="s">
        <v>22</v>
      </c>
    </row>
    <row r="30" spans="2:11" ht="23.4" customHeight="1">
      <c r="B30" s="199" t="s">
        <v>66</v>
      </c>
      <c r="C30" s="201" t="s">
        <v>97</v>
      </c>
      <c r="D30" s="201"/>
      <c r="E30" s="201"/>
      <c r="F30" s="201"/>
      <c r="G30" s="79">
        <v>1</v>
      </c>
      <c r="H30" s="79">
        <v>1</v>
      </c>
      <c r="I30" s="79">
        <v>2</v>
      </c>
      <c r="J30" s="79">
        <v>2</v>
      </c>
      <c r="K30" s="80">
        <v>2</v>
      </c>
    </row>
    <row r="31" spans="2:11" ht="38.4" customHeight="1" thickBot="1">
      <c r="B31" s="200"/>
      <c r="C31" s="198" t="s">
        <v>98</v>
      </c>
      <c r="D31" s="198"/>
      <c r="E31" s="198"/>
      <c r="F31" s="198"/>
      <c r="G31" s="81">
        <v>1</v>
      </c>
      <c r="H31" s="81">
        <v>1</v>
      </c>
      <c r="I31" s="81">
        <v>2</v>
      </c>
      <c r="J31" s="81">
        <v>3</v>
      </c>
      <c r="K31" s="82">
        <v>5</v>
      </c>
    </row>
    <row r="32" spans="2:11" ht="14.4" customHeight="1" thickBot="1">
      <c r="B32" s="206" t="s">
        <v>99</v>
      </c>
      <c r="C32" s="207"/>
      <c r="D32" s="207"/>
      <c r="E32" s="207"/>
      <c r="F32" s="208"/>
      <c r="G32" s="83">
        <f>AVERAGE(G30:G31)</f>
        <v>1</v>
      </c>
      <c r="H32" s="83">
        <f t="shared" ref="H32:K32" si="3">AVERAGE(H30:H31)</f>
        <v>1</v>
      </c>
      <c r="I32" s="83">
        <f t="shared" si="3"/>
        <v>2</v>
      </c>
      <c r="J32" s="83">
        <f t="shared" si="3"/>
        <v>2.5</v>
      </c>
      <c r="K32" s="84">
        <f t="shared" si="3"/>
        <v>3.5</v>
      </c>
    </row>
    <row r="33" spans="2:11" ht="32.4" customHeight="1">
      <c r="B33" s="209" t="s">
        <v>91</v>
      </c>
      <c r="C33" s="201" t="s">
        <v>100</v>
      </c>
      <c r="D33" s="201"/>
      <c r="E33" s="201"/>
      <c r="F33" s="201"/>
      <c r="G33" s="79">
        <v>3</v>
      </c>
      <c r="H33" s="79">
        <v>3</v>
      </c>
      <c r="I33" s="79">
        <v>5</v>
      </c>
      <c r="J33" s="79">
        <v>5</v>
      </c>
      <c r="K33" s="80">
        <v>5</v>
      </c>
    </row>
    <row r="34" spans="2:11" ht="33" customHeight="1">
      <c r="B34" s="210"/>
      <c r="C34" s="205" t="s">
        <v>101</v>
      </c>
      <c r="D34" s="205"/>
      <c r="E34" s="205"/>
      <c r="F34" s="205"/>
      <c r="G34" s="85">
        <v>2</v>
      </c>
      <c r="H34" s="85">
        <v>3</v>
      </c>
      <c r="I34" s="85">
        <v>5</v>
      </c>
      <c r="J34" s="85">
        <v>5</v>
      </c>
      <c r="K34" s="86">
        <v>5</v>
      </c>
    </row>
    <row r="35" spans="2:11" ht="15" thickBot="1">
      <c r="B35" s="211"/>
      <c r="C35" s="198" t="s">
        <v>102</v>
      </c>
      <c r="D35" s="198"/>
      <c r="E35" s="198"/>
      <c r="F35" s="198"/>
      <c r="G35" s="81">
        <v>2</v>
      </c>
      <c r="H35" s="81">
        <v>2</v>
      </c>
      <c r="I35" s="81">
        <v>2</v>
      </c>
      <c r="J35" s="81">
        <v>3</v>
      </c>
      <c r="K35" s="82">
        <v>3</v>
      </c>
    </row>
    <row r="36" spans="2:11" ht="14.4" customHeight="1" thickBot="1">
      <c r="B36" s="206" t="s">
        <v>99</v>
      </c>
      <c r="C36" s="207"/>
      <c r="D36" s="207"/>
      <c r="E36" s="207"/>
      <c r="F36" s="208"/>
      <c r="G36" s="83">
        <f>AVERAGE(G33:G35)</f>
        <v>2.3333333333333335</v>
      </c>
      <c r="H36" s="83">
        <f t="shared" ref="H36:K36" si="4">AVERAGE(H33:H35)</f>
        <v>2.6666666666666665</v>
      </c>
      <c r="I36" s="83">
        <f t="shared" si="4"/>
        <v>4</v>
      </c>
      <c r="J36" s="83">
        <f t="shared" si="4"/>
        <v>4.333333333333333</v>
      </c>
      <c r="K36" s="84">
        <f t="shared" si="4"/>
        <v>4.333333333333333</v>
      </c>
    </row>
    <row r="37" spans="2:11" ht="14.4" customHeight="1">
      <c r="B37" s="202" t="s">
        <v>92</v>
      </c>
      <c r="C37" s="201" t="s">
        <v>103</v>
      </c>
      <c r="D37" s="201"/>
      <c r="E37" s="201"/>
      <c r="F37" s="201"/>
      <c r="G37" s="79">
        <v>1</v>
      </c>
      <c r="H37" s="79">
        <v>1</v>
      </c>
      <c r="I37" s="79">
        <v>3</v>
      </c>
      <c r="J37" s="79">
        <v>3</v>
      </c>
      <c r="K37" s="80">
        <v>5</v>
      </c>
    </row>
    <row r="38" spans="2:11">
      <c r="B38" s="203"/>
      <c r="C38" s="205" t="s">
        <v>104</v>
      </c>
      <c r="D38" s="205"/>
      <c r="E38" s="205"/>
      <c r="F38" s="205"/>
      <c r="G38" s="85">
        <v>1</v>
      </c>
      <c r="H38" s="85">
        <v>1</v>
      </c>
      <c r="I38" s="85">
        <v>1</v>
      </c>
      <c r="J38" s="85">
        <v>1</v>
      </c>
      <c r="K38" s="86">
        <v>3</v>
      </c>
    </row>
    <row r="39" spans="2:11">
      <c r="B39" s="203"/>
      <c r="C39" s="205" t="s">
        <v>105</v>
      </c>
      <c r="D39" s="205"/>
      <c r="E39" s="205"/>
      <c r="F39" s="205"/>
      <c r="G39" s="85">
        <v>4</v>
      </c>
      <c r="H39" s="85">
        <v>4</v>
      </c>
      <c r="I39" s="85">
        <v>4</v>
      </c>
      <c r="J39" s="85">
        <v>5</v>
      </c>
      <c r="K39" s="86">
        <v>5</v>
      </c>
    </row>
    <row r="40" spans="2:11" ht="15" customHeight="1">
      <c r="B40" s="203"/>
      <c r="C40" s="205" t="s">
        <v>106</v>
      </c>
      <c r="D40" s="205"/>
      <c r="E40" s="205"/>
      <c r="F40" s="205"/>
      <c r="G40" s="85">
        <v>4</v>
      </c>
      <c r="H40" s="85">
        <v>4</v>
      </c>
      <c r="I40" s="85">
        <v>4</v>
      </c>
      <c r="J40" s="85">
        <v>5</v>
      </c>
      <c r="K40" s="86">
        <v>5</v>
      </c>
    </row>
    <row r="41" spans="2:11">
      <c r="B41" s="203"/>
      <c r="C41" s="205" t="s">
        <v>107</v>
      </c>
      <c r="D41" s="205"/>
      <c r="E41" s="205"/>
      <c r="F41" s="205"/>
      <c r="G41" s="85">
        <v>4</v>
      </c>
      <c r="H41" s="85">
        <v>4</v>
      </c>
      <c r="I41" s="85">
        <v>4</v>
      </c>
      <c r="J41" s="85">
        <v>5</v>
      </c>
      <c r="K41" s="86">
        <v>5</v>
      </c>
    </row>
    <row r="42" spans="2:11" ht="15" thickBot="1">
      <c r="B42" s="204"/>
      <c r="C42" s="212" t="s">
        <v>108</v>
      </c>
      <c r="D42" s="212"/>
      <c r="E42" s="212"/>
      <c r="F42" s="212"/>
      <c r="G42" s="93">
        <v>1</v>
      </c>
      <c r="H42" s="93">
        <v>2</v>
      </c>
      <c r="I42" s="93">
        <v>2</v>
      </c>
      <c r="J42" s="93">
        <v>3</v>
      </c>
      <c r="K42" s="94">
        <v>3</v>
      </c>
    </row>
    <row r="43" spans="2:11" ht="14.4" customHeight="1" thickBot="1">
      <c r="B43" s="206" t="s">
        <v>99</v>
      </c>
      <c r="C43" s="207"/>
      <c r="D43" s="207"/>
      <c r="E43" s="207"/>
      <c r="F43" s="208"/>
      <c r="G43" s="95">
        <f>AVERAGE(G37:G42)</f>
        <v>2.5</v>
      </c>
      <c r="H43" s="95">
        <f>AVERAGE(H37:H42)</f>
        <v>2.6666666666666665</v>
      </c>
      <c r="I43" s="95">
        <f>AVERAGE(I37:I42)</f>
        <v>3</v>
      </c>
      <c r="J43" s="95">
        <f>AVERAGE(J37:J42)</f>
        <v>3.6666666666666665</v>
      </c>
      <c r="K43" s="96">
        <f>AVERAGE(K37:K42)</f>
        <v>4.333333333333333</v>
      </c>
    </row>
    <row r="44" spans="2:11" ht="15" customHeight="1">
      <c r="B44" s="213" t="s">
        <v>23</v>
      </c>
      <c r="C44" s="235" t="s">
        <v>109</v>
      </c>
      <c r="D44" s="201"/>
      <c r="E44" s="201"/>
      <c r="F44" s="201"/>
      <c r="G44" s="79">
        <v>1</v>
      </c>
      <c r="H44" s="79">
        <v>1</v>
      </c>
      <c r="I44" s="79">
        <v>1</v>
      </c>
      <c r="J44" s="79">
        <v>3</v>
      </c>
      <c r="K44" s="80">
        <v>4</v>
      </c>
    </row>
    <row r="45" spans="2:11" ht="25.8" customHeight="1" thickBot="1">
      <c r="B45" s="214"/>
      <c r="C45" s="198" t="s">
        <v>110</v>
      </c>
      <c r="D45" s="198"/>
      <c r="E45" s="198"/>
      <c r="F45" s="198"/>
      <c r="G45" s="81">
        <v>1</v>
      </c>
      <c r="H45" s="81">
        <v>1</v>
      </c>
      <c r="I45" s="81">
        <v>1</v>
      </c>
      <c r="J45" s="81">
        <v>1</v>
      </c>
      <c r="K45" s="82">
        <v>2</v>
      </c>
    </row>
    <row r="46" spans="2:11" ht="15" thickBot="1">
      <c r="B46" s="206" t="s">
        <v>99</v>
      </c>
      <c r="C46" s="207"/>
      <c r="D46" s="207"/>
      <c r="E46" s="207"/>
      <c r="F46" s="208"/>
      <c r="G46" s="87">
        <f>AVERAGE(G44:G45)</f>
        <v>1</v>
      </c>
      <c r="H46" s="87">
        <f t="shared" ref="H46:K46" si="5">AVERAGE(H44:H45)</f>
        <v>1</v>
      </c>
      <c r="I46" s="87">
        <f t="shared" si="5"/>
        <v>1</v>
      </c>
      <c r="J46" s="87">
        <f t="shared" si="5"/>
        <v>2</v>
      </c>
      <c r="K46" s="88">
        <f t="shared" si="5"/>
        <v>3</v>
      </c>
    </row>
  </sheetData>
  <mergeCells count="54">
    <mergeCell ref="B44:B45"/>
    <mergeCell ref="C45:F45"/>
    <mergeCell ref="B46:F46"/>
    <mergeCell ref="B25:K25"/>
    <mergeCell ref="B26:C26"/>
    <mergeCell ref="E26:K28"/>
    <mergeCell ref="B27:C27"/>
    <mergeCell ref="B28:C28"/>
    <mergeCell ref="B29:E29"/>
    <mergeCell ref="B33:B35"/>
    <mergeCell ref="B30:B31"/>
    <mergeCell ref="C30:F30"/>
    <mergeCell ref="B32:F32"/>
    <mergeCell ref="C44:F44"/>
    <mergeCell ref="B37:B42"/>
    <mergeCell ref="B43:F43"/>
    <mergeCell ref="B20:F20"/>
    <mergeCell ref="B13:F13"/>
    <mergeCell ref="B23:F23"/>
    <mergeCell ref="C35:F35"/>
    <mergeCell ref="C34:F34"/>
    <mergeCell ref="C33:F33"/>
    <mergeCell ref="C31:F31"/>
    <mergeCell ref="B21:B22"/>
    <mergeCell ref="C21:F21"/>
    <mergeCell ref="C22:F22"/>
    <mergeCell ref="C18:F18"/>
    <mergeCell ref="C19:F19"/>
    <mergeCell ref="B36:F36"/>
    <mergeCell ref="C39:F39"/>
    <mergeCell ref="C40:F40"/>
    <mergeCell ref="C41:F41"/>
    <mergeCell ref="C42:F42"/>
    <mergeCell ref="C37:F37"/>
    <mergeCell ref="C38:F38"/>
    <mergeCell ref="C12:F12"/>
    <mergeCell ref="B7:B8"/>
    <mergeCell ref="C7:F7"/>
    <mergeCell ref="C8:F8"/>
    <mergeCell ref="B14:B19"/>
    <mergeCell ref="C14:F14"/>
    <mergeCell ref="C15:F15"/>
    <mergeCell ref="C16:F16"/>
    <mergeCell ref="C17:F17"/>
    <mergeCell ref="B9:F9"/>
    <mergeCell ref="B10:B12"/>
    <mergeCell ref="C10:F10"/>
    <mergeCell ref="C11:F11"/>
    <mergeCell ref="B3:C3"/>
    <mergeCell ref="B4:C4"/>
    <mergeCell ref="B5:C5"/>
    <mergeCell ref="B6:E6"/>
    <mergeCell ref="B2:K2"/>
    <mergeCell ref="E3:K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0AA8-8B9D-4932-AA3F-EAADABDE1B30}">
  <dimension ref="B1:O23"/>
  <sheetViews>
    <sheetView zoomScaleNormal="100" workbookViewId="0">
      <selection activeCell="I7" sqref="I7"/>
    </sheetView>
  </sheetViews>
  <sheetFormatPr defaultRowHeight="14.4"/>
  <cols>
    <col min="2" max="2" width="9" customWidth="1"/>
    <col min="3" max="3" width="42" customWidth="1"/>
    <col min="4" max="4" width="29.33203125" customWidth="1"/>
    <col min="5" max="5" width="15.33203125" customWidth="1"/>
    <col min="6" max="6" width="26.109375" customWidth="1"/>
  </cols>
  <sheetData>
    <row r="1" spans="2:15" ht="15" thickBot="1"/>
    <row r="2" spans="2:15" ht="15" thickBot="1">
      <c r="B2" s="189" t="s">
        <v>14</v>
      </c>
      <c r="C2" s="190"/>
      <c r="D2" s="190"/>
      <c r="E2" s="190"/>
      <c r="F2" s="190"/>
      <c r="G2" s="190"/>
      <c r="H2" s="190"/>
      <c r="I2" s="190"/>
      <c r="J2" s="190"/>
      <c r="K2" s="191"/>
    </row>
    <row r="3" spans="2:15" ht="15" customHeight="1">
      <c r="B3" s="183" t="s">
        <v>17</v>
      </c>
      <c r="C3" s="184"/>
      <c r="D3" s="74"/>
      <c r="E3" s="192" t="s">
        <v>94</v>
      </c>
      <c r="F3" s="192"/>
      <c r="G3" s="192"/>
      <c r="H3" s="192"/>
      <c r="I3" s="192"/>
      <c r="J3" s="192"/>
      <c r="K3" s="193"/>
      <c r="O3" s="75"/>
    </row>
    <row r="4" spans="2:15" ht="14.4" customHeight="1">
      <c r="B4" s="185" t="s">
        <v>18</v>
      </c>
      <c r="C4" s="186"/>
      <c r="D4" s="72"/>
      <c r="E4" s="194"/>
      <c r="F4" s="194"/>
      <c r="G4" s="194"/>
      <c r="H4" s="194"/>
      <c r="I4" s="194"/>
      <c r="J4" s="194"/>
      <c r="K4" s="195"/>
    </row>
    <row r="5" spans="2:15" ht="15" customHeight="1" thickBot="1">
      <c r="B5" s="187" t="s">
        <v>19</v>
      </c>
      <c r="C5" s="188"/>
      <c r="D5" s="73"/>
      <c r="E5" s="196"/>
      <c r="F5" s="196"/>
      <c r="G5" s="196"/>
      <c r="H5" s="196"/>
      <c r="I5" s="196"/>
      <c r="J5" s="196"/>
      <c r="K5" s="197"/>
    </row>
    <row r="6" spans="2:15" ht="15" thickBot="1">
      <c r="B6" s="189" t="s">
        <v>95</v>
      </c>
      <c r="C6" s="190"/>
      <c r="D6" s="190"/>
      <c r="E6" s="190"/>
      <c r="F6" s="76" t="s">
        <v>96</v>
      </c>
      <c r="G6" s="77" t="s">
        <v>67</v>
      </c>
      <c r="H6" s="77" t="s">
        <v>20</v>
      </c>
      <c r="I6" s="77" t="s">
        <v>21</v>
      </c>
      <c r="J6" s="77" t="s">
        <v>68</v>
      </c>
      <c r="K6" s="78" t="s">
        <v>22</v>
      </c>
    </row>
    <row r="7" spans="2:15" ht="26.4" customHeight="1">
      <c r="B7" s="199" t="s">
        <v>66</v>
      </c>
      <c r="C7" s="201" t="s">
        <v>97</v>
      </c>
      <c r="D7" s="201"/>
      <c r="E7" s="201"/>
      <c r="F7" s="201"/>
      <c r="G7" s="79">
        <v>1</v>
      </c>
      <c r="H7" s="79">
        <v>1</v>
      </c>
      <c r="I7" s="79">
        <v>1</v>
      </c>
      <c r="J7" s="79">
        <v>1</v>
      </c>
      <c r="K7" s="80">
        <v>1</v>
      </c>
    </row>
    <row r="8" spans="2:15" ht="33.6" customHeight="1" thickBot="1">
      <c r="B8" s="200"/>
      <c r="C8" s="198" t="s">
        <v>98</v>
      </c>
      <c r="D8" s="198"/>
      <c r="E8" s="198"/>
      <c r="F8" s="198"/>
      <c r="G8" s="81">
        <v>1</v>
      </c>
      <c r="H8" s="81">
        <v>1</v>
      </c>
      <c r="I8" s="81">
        <v>2</v>
      </c>
      <c r="J8" s="81">
        <v>3</v>
      </c>
      <c r="K8" s="82">
        <v>4</v>
      </c>
    </row>
    <row r="9" spans="2:15" ht="15" thickBot="1">
      <c r="B9" s="206" t="s">
        <v>99</v>
      </c>
      <c r="C9" s="207"/>
      <c r="D9" s="207"/>
      <c r="E9" s="207"/>
      <c r="F9" s="208"/>
      <c r="G9" s="83">
        <f>AVERAGE(G7:G8)</f>
        <v>1</v>
      </c>
      <c r="H9" s="83">
        <f t="shared" ref="H9:K9" si="0">AVERAGE(H7:H8)</f>
        <v>1</v>
      </c>
      <c r="I9" s="83">
        <f t="shared" si="0"/>
        <v>1.5</v>
      </c>
      <c r="J9" s="83">
        <f t="shared" si="0"/>
        <v>2</v>
      </c>
      <c r="K9" s="84">
        <f t="shared" si="0"/>
        <v>2.5</v>
      </c>
    </row>
    <row r="10" spans="2:15" ht="33" customHeight="1">
      <c r="B10" s="209" t="s">
        <v>91</v>
      </c>
      <c r="C10" s="201" t="s">
        <v>100</v>
      </c>
      <c r="D10" s="201"/>
      <c r="E10" s="201"/>
      <c r="F10" s="201"/>
      <c r="G10" s="79">
        <v>3</v>
      </c>
      <c r="H10" s="79">
        <v>3</v>
      </c>
      <c r="I10" s="79">
        <v>4</v>
      </c>
      <c r="J10" s="79">
        <v>5</v>
      </c>
      <c r="K10" s="80">
        <v>5</v>
      </c>
    </row>
    <row r="11" spans="2:15" ht="33" customHeight="1">
      <c r="B11" s="210"/>
      <c r="C11" s="205" t="s">
        <v>101</v>
      </c>
      <c r="D11" s="205"/>
      <c r="E11" s="205"/>
      <c r="F11" s="205"/>
      <c r="G11" s="85">
        <v>2</v>
      </c>
      <c r="H11" s="85">
        <v>3</v>
      </c>
      <c r="I11" s="85">
        <v>4</v>
      </c>
      <c r="J11" s="85">
        <v>4</v>
      </c>
      <c r="K11" s="86">
        <v>4</v>
      </c>
    </row>
    <row r="12" spans="2:15" ht="15" thickBot="1">
      <c r="B12" s="211"/>
      <c r="C12" s="198" t="s">
        <v>102</v>
      </c>
      <c r="D12" s="198"/>
      <c r="E12" s="198"/>
      <c r="F12" s="198"/>
      <c r="G12" s="81">
        <v>2</v>
      </c>
      <c r="H12" s="81">
        <v>2</v>
      </c>
      <c r="I12" s="81">
        <v>2</v>
      </c>
      <c r="J12" s="81">
        <v>3</v>
      </c>
      <c r="K12" s="82">
        <v>3</v>
      </c>
    </row>
    <row r="13" spans="2:15" ht="15" thickBot="1">
      <c r="B13" s="206" t="s">
        <v>99</v>
      </c>
      <c r="C13" s="207"/>
      <c r="D13" s="207"/>
      <c r="E13" s="207"/>
      <c r="F13" s="208"/>
      <c r="G13" s="83">
        <f>AVERAGE(G10:G12)</f>
        <v>2.3333333333333335</v>
      </c>
      <c r="H13" s="83">
        <f t="shared" ref="H13:K13" si="1">AVERAGE(H10:H12)</f>
        <v>2.6666666666666665</v>
      </c>
      <c r="I13" s="83">
        <f t="shared" si="1"/>
        <v>3.3333333333333335</v>
      </c>
      <c r="J13" s="83">
        <f t="shared" si="1"/>
        <v>4</v>
      </c>
      <c r="K13" s="84">
        <f t="shared" si="1"/>
        <v>4</v>
      </c>
    </row>
    <row r="14" spans="2:15" ht="14.4" customHeight="1">
      <c r="B14" s="202" t="s">
        <v>92</v>
      </c>
      <c r="C14" s="201" t="s">
        <v>103</v>
      </c>
      <c r="D14" s="201"/>
      <c r="E14" s="201"/>
      <c r="F14" s="201"/>
      <c r="G14" s="79">
        <v>1</v>
      </c>
      <c r="H14" s="79">
        <v>1</v>
      </c>
      <c r="I14" s="79">
        <v>3</v>
      </c>
      <c r="J14" s="79">
        <v>3</v>
      </c>
      <c r="K14" s="80">
        <v>4</v>
      </c>
    </row>
    <row r="15" spans="2:15">
      <c r="B15" s="203"/>
      <c r="C15" s="205" t="s">
        <v>104</v>
      </c>
      <c r="D15" s="205"/>
      <c r="E15" s="205"/>
      <c r="F15" s="205"/>
      <c r="G15" s="85">
        <v>1</v>
      </c>
      <c r="H15" s="85">
        <v>1</v>
      </c>
      <c r="I15" s="85">
        <v>1</v>
      </c>
      <c r="J15" s="85">
        <v>1</v>
      </c>
      <c r="K15" s="86">
        <v>2</v>
      </c>
    </row>
    <row r="16" spans="2:15">
      <c r="B16" s="203"/>
      <c r="C16" s="205" t="s">
        <v>105</v>
      </c>
      <c r="D16" s="205"/>
      <c r="E16" s="205"/>
      <c r="F16" s="205"/>
      <c r="G16" s="85">
        <v>4</v>
      </c>
      <c r="H16" s="85">
        <v>4</v>
      </c>
      <c r="I16" s="85">
        <v>4</v>
      </c>
      <c r="J16" s="85">
        <v>5</v>
      </c>
      <c r="K16" s="86">
        <v>5</v>
      </c>
    </row>
    <row r="17" spans="2:11">
      <c r="B17" s="203"/>
      <c r="C17" s="205" t="s">
        <v>106</v>
      </c>
      <c r="D17" s="205"/>
      <c r="E17" s="205"/>
      <c r="F17" s="205"/>
      <c r="G17" s="85">
        <v>4</v>
      </c>
      <c r="H17" s="85">
        <v>4</v>
      </c>
      <c r="I17" s="85">
        <v>4</v>
      </c>
      <c r="J17" s="85">
        <v>4</v>
      </c>
      <c r="K17" s="86">
        <v>4</v>
      </c>
    </row>
    <row r="18" spans="2:11">
      <c r="B18" s="203"/>
      <c r="C18" s="205" t="s">
        <v>107</v>
      </c>
      <c r="D18" s="205"/>
      <c r="E18" s="205"/>
      <c r="F18" s="205"/>
      <c r="G18" s="85">
        <v>4</v>
      </c>
      <c r="H18" s="85">
        <v>4</v>
      </c>
      <c r="I18" s="85">
        <v>4</v>
      </c>
      <c r="J18" s="85">
        <v>4</v>
      </c>
      <c r="K18" s="86">
        <v>4</v>
      </c>
    </row>
    <row r="19" spans="2:11" ht="15" thickBot="1">
      <c r="B19" s="204"/>
      <c r="C19" s="212" t="s">
        <v>108</v>
      </c>
      <c r="D19" s="212"/>
      <c r="E19" s="212"/>
      <c r="F19" s="212"/>
      <c r="G19" s="93">
        <v>1</v>
      </c>
      <c r="H19" s="93">
        <v>1</v>
      </c>
      <c r="I19" s="93">
        <v>1</v>
      </c>
      <c r="J19" s="93">
        <v>1</v>
      </c>
      <c r="K19" s="94">
        <v>1</v>
      </c>
    </row>
    <row r="20" spans="2:11" ht="15" thickBot="1">
      <c r="B20" s="206" t="s">
        <v>99</v>
      </c>
      <c r="C20" s="207"/>
      <c r="D20" s="207"/>
      <c r="E20" s="207"/>
      <c r="F20" s="208"/>
      <c r="G20" s="95">
        <f>AVERAGE(G14:G19)</f>
        <v>2.5</v>
      </c>
      <c r="H20" s="95">
        <f>AVERAGE(H14:H19)</f>
        <v>2.5</v>
      </c>
      <c r="I20" s="95">
        <f>AVERAGE(I14:I19)</f>
        <v>2.8333333333333335</v>
      </c>
      <c r="J20" s="95">
        <f>AVERAGE(J14:J19)</f>
        <v>3</v>
      </c>
      <c r="K20" s="96">
        <f>AVERAGE(K14:K19)</f>
        <v>3.3333333333333335</v>
      </c>
    </row>
    <row r="21" spans="2:11" ht="14.4" customHeight="1">
      <c r="B21" s="213" t="s">
        <v>23</v>
      </c>
      <c r="C21" s="235" t="s">
        <v>109</v>
      </c>
      <c r="D21" s="201"/>
      <c r="E21" s="201"/>
      <c r="F21" s="201"/>
      <c r="G21" s="79">
        <v>1</v>
      </c>
      <c r="H21" s="79">
        <v>1</v>
      </c>
      <c r="I21" s="79">
        <v>1</v>
      </c>
      <c r="J21" s="79">
        <v>1</v>
      </c>
      <c r="K21" s="80">
        <v>1</v>
      </c>
    </row>
    <row r="22" spans="2:11" ht="15" thickBot="1">
      <c r="B22" s="214"/>
      <c r="C22" s="198" t="s">
        <v>110</v>
      </c>
      <c r="D22" s="198"/>
      <c r="E22" s="198"/>
      <c r="F22" s="198"/>
      <c r="G22" s="81">
        <v>1</v>
      </c>
      <c r="H22" s="81">
        <v>1</v>
      </c>
      <c r="I22" s="81">
        <v>1</v>
      </c>
      <c r="J22" s="81">
        <v>1</v>
      </c>
      <c r="K22" s="82">
        <v>1</v>
      </c>
    </row>
    <row r="23" spans="2:11" ht="15" thickBot="1">
      <c r="B23" s="206" t="s">
        <v>99</v>
      </c>
      <c r="C23" s="207"/>
      <c r="D23" s="207"/>
      <c r="E23" s="207"/>
      <c r="F23" s="208"/>
      <c r="G23" s="87">
        <f>AVERAGE(G21:G22)</f>
        <v>1</v>
      </c>
      <c r="H23" s="87">
        <f t="shared" ref="H23:K23" si="2">AVERAGE(H21:H22)</f>
        <v>1</v>
      </c>
      <c r="I23" s="87">
        <f t="shared" si="2"/>
        <v>1</v>
      </c>
      <c r="J23" s="87">
        <f t="shared" si="2"/>
        <v>1</v>
      </c>
      <c r="K23" s="88">
        <f t="shared" si="2"/>
        <v>1</v>
      </c>
    </row>
  </sheetData>
  <mergeCells count="27">
    <mergeCell ref="B13:F13"/>
    <mergeCell ref="B21:B22"/>
    <mergeCell ref="C21:F21"/>
    <mergeCell ref="C22:F22"/>
    <mergeCell ref="B23:F23"/>
    <mergeCell ref="C19:F19"/>
    <mergeCell ref="B20:F20"/>
    <mergeCell ref="B14:B19"/>
    <mergeCell ref="C14:F14"/>
    <mergeCell ref="C15:F15"/>
    <mergeCell ref="C16:F16"/>
    <mergeCell ref="C17:F17"/>
    <mergeCell ref="C18:F18"/>
    <mergeCell ref="B10:B12"/>
    <mergeCell ref="C10:F10"/>
    <mergeCell ref="C11:F11"/>
    <mergeCell ref="C12:F12"/>
    <mergeCell ref="B7:B8"/>
    <mergeCell ref="C7:F7"/>
    <mergeCell ref="C8:F8"/>
    <mergeCell ref="B9:F9"/>
    <mergeCell ref="B6:E6"/>
    <mergeCell ref="B2:K2"/>
    <mergeCell ref="B3:C3"/>
    <mergeCell ref="E3:K5"/>
    <mergeCell ref="B4:C4"/>
    <mergeCell ref="B5:C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658B-78D7-4250-A9DC-AB187F8A213E}">
  <dimension ref="B1:O46"/>
  <sheetViews>
    <sheetView topLeftCell="A3" workbookViewId="0">
      <selection activeCell="K8" sqref="K8"/>
    </sheetView>
  </sheetViews>
  <sheetFormatPr defaultRowHeight="14.4"/>
  <cols>
    <col min="2" max="2" width="9" customWidth="1"/>
    <col min="3" max="3" width="42" customWidth="1"/>
    <col min="4" max="4" width="29.33203125" customWidth="1"/>
    <col min="5" max="5" width="15.33203125" customWidth="1"/>
    <col min="6" max="6" width="26.109375" customWidth="1"/>
  </cols>
  <sheetData>
    <row r="1" spans="2:15" ht="15" thickBot="1"/>
    <row r="2" spans="2:15" ht="15" thickBot="1">
      <c r="B2" s="189" t="s">
        <v>113</v>
      </c>
      <c r="C2" s="190"/>
      <c r="D2" s="190"/>
      <c r="E2" s="190"/>
      <c r="F2" s="190"/>
      <c r="G2" s="190"/>
      <c r="H2" s="190"/>
      <c r="I2" s="190"/>
      <c r="J2" s="190"/>
      <c r="K2" s="191"/>
    </row>
    <row r="3" spans="2:15" ht="15" customHeight="1">
      <c r="B3" s="183" t="s">
        <v>17</v>
      </c>
      <c r="C3" s="184"/>
      <c r="D3" s="74"/>
      <c r="E3" s="192" t="s">
        <v>94</v>
      </c>
      <c r="F3" s="192"/>
      <c r="G3" s="192"/>
      <c r="H3" s="192"/>
      <c r="I3" s="192"/>
      <c r="J3" s="192"/>
      <c r="K3" s="193"/>
      <c r="O3" s="75"/>
    </row>
    <row r="4" spans="2:15" ht="14.4" customHeight="1">
      <c r="B4" s="185" t="s">
        <v>18</v>
      </c>
      <c r="C4" s="186"/>
      <c r="D4" s="72"/>
      <c r="E4" s="194"/>
      <c r="F4" s="194"/>
      <c r="G4" s="194"/>
      <c r="H4" s="194"/>
      <c r="I4" s="194"/>
      <c r="J4" s="194"/>
      <c r="K4" s="195"/>
    </row>
    <row r="5" spans="2:15" ht="15" customHeight="1" thickBot="1">
      <c r="B5" s="187" t="s">
        <v>19</v>
      </c>
      <c r="C5" s="188"/>
      <c r="D5" s="73"/>
      <c r="E5" s="196"/>
      <c r="F5" s="196"/>
      <c r="G5" s="196"/>
      <c r="H5" s="196"/>
      <c r="I5" s="196"/>
      <c r="J5" s="196"/>
      <c r="K5" s="197"/>
    </row>
    <row r="6" spans="2:15" ht="15" thickBot="1">
      <c r="B6" s="189" t="s">
        <v>95</v>
      </c>
      <c r="C6" s="190"/>
      <c r="D6" s="190"/>
      <c r="E6" s="190"/>
      <c r="F6" s="76" t="s">
        <v>96</v>
      </c>
      <c r="G6" s="77" t="s">
        <v>67</v>
      </c>
      <c r="H6" s="77" t="s">
        <v>20</v>
      </c>
      <c r="I6" s="77" t="s">
        <v>21</v>
      </c>
      <c r="J6" s="77" t="s">
        <v>68</v>
      </c>
      <c r="K6" s="78" t="s">
        <v>22</v>
      </c>
    </row>
    <row r="7" spans="2:15" ht="25.2" customHeight="1">
      <c r="B7" s="199" t="s">
        <v>66</v>
      </c>
      <c r="C7" s="201" t="s">
        <v>97</v>
      </c>
      <c r="D7" s="201"/>
      <c r="E7" s="201"/>
      <c r="F7" s="201"/>
      <c r="G7" s="79">
        <v>1</v>
      </c>
      <c r="H7" s="79">
        <v>1</v>
      </c>
      <c r="I7" s="79">
        <v>1</v>
      </c>
      <c r="J7" s="79">
        <v>2</v>
      </c>
      <c r="K7" s="80">
        <v>3</v>
      </c>
    </row>
    <row r="8" spans="2:15" ht="37.200000000000003" customHeight="1" thickBot="1">
      <c r="B8" s="200"/>
      <c r="C8" s="198" t="s">
        <v>98</v>
      </c>
      <c r="D8" s="198"/>
      <c r="E8" s="198"/>
      <c r="F8" s="198"/>
      <c r="G8" s="81">
        <v>1</v>
      </c>
      <c r="H8" s="81">
        <v>1</v>
      </c>
      <c r="I8" s="81">
        <v>2</v>
      </c>
      <c r="J8" s="81">
        <v>3</v>
      </c>
      <c r="K8" s="82">
        <v>5</v>
      </c>
    </row>
    <row r="9" spans="2:15" ht="15" thickBot="1">
      <c r="B9" s="206" t="s">
        <v>99</v>
      </c>
      <c r="C9" s="207"/>
      <c r="D9" s="207"/>
      <c r="E9" s="207"/>
      <c r="F9" s="208"/>
      <c r="G9" s="83">
        <f>AVERAGE(G7:G8)</f>
        <v>1</v>
      </c>
      <c r="H9" s="83">
        <f t="shared" ref="H9:K9" si="0">AVERAGE(H7:H8)</f>
        <v>1</v>
      </c>
      <c r="I9" s="83">
        <f t="shared" si="0"/>
        <v>1.5</v>
      </c>
      <c r="J9" s="83">
        <f t="shared" si="0"/>
        <v>2.5</v>
      </c>
      <c r="K9" s="84">
        <f t="shared" si="0"/>
        <v>4</v>
      </c>
    </row>
    <row r="10" spans="2:15" ht="30.6" customHeight="1">
      <c r="B10" s="209" t="s">
        <v>91</v>
      </c>
      <c r="C10" s="201" t="s">
        <v>100</v>
      </c>
      <c r="D10" s="201"/>
      <c r="E10" s="201"/>
      <c r="F10" s="201"/>
      <c r="G10" s="79">
        <v>3</v>
      </c>
      <c r="H10" s="79">
        <v>3</v>
      </c>
      <c r="I10" s="79">
        <v>4</v>
      </c>
      <c r="J10" s="79">
        <v>5</v>
      </c>
      <c r="K10" s="80">
        <v>5</v>
      </c>
    </row>
    <row r="11" spans="2:15" ht="37.799999999999997" customHeight="1">
      <c r="B11" s="210"/>
      <c r="C11" s="205" t="s">
        <v>101</v>
      </c>
      <c r="D11" s="205"/>
      <c r="E11" s="205"/>
      <c r="F11" s="205"/>
      <c r="G11" s="85">
        <v>2</v>
      </c>
      <c r="H11" s="85">
        <v>3</v>
      </c>
      <c r="I11" s="85">
        <v>4</v>
      </c>
      <c r="J11" s="85">
        <v>5</v>
      </c>
      <c r="K11" s="86">
        <v>5</v>
      </c>
    </row>
    <row r="12" spans="2:15" ht="15" thickBot="1">
      <c r="B12" s="211"/>
      <c r="C12" s="198" t="s">
        <v>102</v>
      </c>
      <c r="D12" s="198"/>
      <c r="E12" s="198"/>
      <c r="F12" s="198"/>
      <c r="G12" s="81">
        <v>2</v>
      </c>
      <c r="H12" s="81">
        <v>2</v>
      </c>
      <c r="I12" s="81">
        <v>2</v>
      </c>
      <c r="J12" s="81">
        <v>3</v>
      </c>
      <c r="K12" s="82">
        <v>3</v>
      </c>
    </row>
    <row r="13" spans="2:15" ht="15" thickBot="1">
      <c r="B13" s="206" t="s">
        <v>99</v>
      </c>
      <c r="C13" s="207"/>
      <c r="D13" s="207"/>
      <c r="E13" s="207"/>
      <c r="F13" s="208"/>
      <c r="G13" s="83">
        <f>AVERAGE(G10:G12)</f>
        <v>2.3333333333333335</v>
      </c>
      <c r="H13" s="83">
        <f t="shared" ref="H13:K13" si="1">AVERAGE(H10:H12)</f>
        <v>2.6666666666666665</v>
      </c>
      <c r="I13" s="83">
        <f t="shared" si="1"/>
        <v>3.3333333333333335</v>
      </c>
      <c r="J13" s="83">
        <f t="shared" si="1"/>
        <v>4.333333333333333</v>
      </c>
      <c r="K13" s="84">
        <f t="shared" si="1"/>
        <v>4.333333333333333</v>
      </c>
    </row>
    <row r="14" spans="2:15" ht="14.4" customHeight="1">
      <c r="B14" s="202" t="s">
        <v>92</v>
      </c>
      <c r="C14" s="201" t="s">
        <v>103</v>
      </c>
      <c r="D14" s="201"/>
      <c r="E14" s="201"/>
      <c r="F14" s="201"/>
      <c r="G14" s="79">
        <v>1</v>
      </c>
      <c r="H14" s="79">
        <v>1</v>
      </c>
      <c r="I14" s="79">
        <v>3</v>
      </c>
      <c r="J14" s="79">
        <v>3</v>
      </c>
      <c r="K14" s="80">
        <v>4</v>
      </c>
    </row>
    <row r="15" spans="2:15">
      <c r="B15" s="203"/>
      <c r="C15" s="205" t="s">
        <v>104</v>
      </c>
      <c r="D15" s="205"/>
      <c r="E15" s="205"/>
      <c r="F15" s="205"/>
      <c r="G15" s="85">
        <v>1</v>
      </c>
      <c r="H15" s="85">
        <v>1</v>
      </c>
      <c r="I15" s="85">
        <v>1</v>
      </c>
      <c r="J15" s="85">
        <v>1</v>
      </c>
      <c r="K15" s="86">
        <v>3</v>
      </c>
    </row>
    <row r="16" spans="2:15">
      <c r="B16" s="203"/>
      <c r="C16" s="205" t="s">
        <v>105</v>
      </c>
      <c r="D16" s="205"/>
      <c r="E16" s="205"/>
      <c r="F16" s="205"/>
      <c r="G16" s="85">
        <v>4</v>
      </c>
      <c r="H16" s="85">
        <v>4</v>
      </c>
      <c r="I16" s="85">
        <v>4</v>
      </c>
      <c r="J16" s="85">
        <v>5</v>
      </c>
      <c r="K16" s="86">
        <v>5</v>
      </c>
    </row>
    <row r="17" spans="2:11">
      <c r="B17" s="203"/>
      <c r="C17" s="205" t="s">
        <v>106</v>
      </c>
      <c r="D17" s="205"/>
      <c r="E17" s="205"/>
      <c r="F17" s="205"/>
      <c r="G17" s="85">
        <v>4</v>
      </c>
      <c r="H17" s="85">
        <v>4</v>
      </c>
      <c r="I17" s="85">
        <v>4</v>
      </c>
      <c r="J17" s="85">
        <v>5</v>
      </c>
      <c r="K17" s="86">
        <v>5</v>
      </c>
    </row>
    <row r="18" spans="2:11">
      <c r="B18" s="203"/>
      <c r="C18" s="205" t="s">
        <v>107</v>
      </c>
      <c r="D18" s="205"/>
      <c r="E18" s="205"/>
      <c r="F18" s="205"/>
      <c r="G18" s="85">
        <v>4</v>
      </c>
      <c r="H18" s="85">
        <v>4</v>
      </c>
      <c r="I18" s="85">
        <v>4</v>
      </c>
      <c r="J18" s="85">
        <v>5</v>
      </c>
      <c r="K18" s="86">
        <v>5</v>
      </c>
    </row>
    <row r="19" spans="2:11" ht="15" thickBot="1">
      <c r="B19" s="204"/>
      <c r="C19" s="212" t="s">
        <v>108</v>
      </c>
      <c r="D19" s="212"/>
      <c r="E19" s="212"/>
      <c r="F19" s="212"/>
      <c r="G19" s="93">
        <v>1</v>
      </c>
      <c r="H19" s="93">
        <v>2</v>
      </c>
      <c r="I19" s="93">
        <v>2</v>
      </c>
      <c r="J19" s="93">
        <v>3</v>
      </c>
      <c r="K19" s="94">
        <v>3</v>
      </c>
    </row>
    <row r="20" spans="2:11" ht="15" thickBot="1">
      <c r="B20" s="206" t="s">
        <v>99</v>
      </c>
      <c r="C20" s="207"/>
      <c r="D20" s="207"/>
      <c r="E20" s="207"/>
      <c r="F20" s="208"/>
      <c r="G20" s="95">
        <f>AVERAGE(G14:G19)</f>
        <v>2.5</v>
      </c>
      <c r="H20" s="95">
        <f>AVERAGE(H14:H19)</f>
        <v>2.6666666666666665</v>
      </c>
      <c r="I20" s="95">
        <f>AVERAGE(I14:I19)</f>
        <v>3</v>
      </c>
      <c r="J20" s="95">
        <f>AVERAGE(J14:J19)</f>
        <v>3.6666666666666665</v>
      </c>
      <c r="K20" s="96">
        <f>AVERAGE(K14:K19)</f>
        <v>4.166666666666667</v>
      </c>
    </row>
    <row r="21" spans="2:11" ht="14.4" customHeight="1">
      <c r="B21" s="213" t="s">
        <v>23</v>
      </c>
      <c r="C21" s="235" t="s">
        <v>109</v>
      </c>
      <c r="D21" s="201"/>
      <c r="E21" s="201"/>
      <c r="F21" s="201"/>
      <c r="G21" s="79">
        <v>1</v>
      </c>
      <c r="H21" s="79">
        <v>1</v>
      </c>
      <c r="I21" s="79">
        <v>1</v>
      </c>
      <c r="J21" s="79">
        <v>1</v>
      </c>
      <c r="K21" s="80">
        <v>2</v>
      </c>
    </row>
    <row r="22" spans="2:11" ht="15" thickBot="1">
      <c r="B22" s="214"/>
      <c r="C22" s="198" t="s">
        <v>110</v>
      </c>
      <c r="D22" s="198"/>
      <c r="E22" s="198"/>
      <c r="F22" s="198"/>
      <c r="G22" s="81">
        <v>1</v>
      </c>
      <c r="H22" s="81">
        <v>1</v>
      </c>
      <c r="I22" s="81">
        <v>1</v>
      </c>
      <c r="J22" s="81">
        <v>1</v>
      </c>
      <c r="K22" s="82">
        <v>2</v>
      </c>
    </row>
    <row r="23" spans="2:11" ht="15" thickBot="1">
      <c r="B23" s="206" t="s">
        <v>99</v>
      </c>
      <c r="C23" s="207"/>
      <c r="D23" s="207"/>
      <c r="E23" s="207"/>
      <c r="F23" s="208"/>
      <c r="G23" s="87">
        <f>AVERAGE(G21:G22)</f>
        <v>1</v>
      </c>
      <c r="H23" s="87">
        <f t="shared" ref="H23:K23" si="2">AVERAGE(H21:H22)</f>
        <v>1</v>
      </c>
      <c r="I23" s="87">
        <f t="shared" si="2"/>
        <v>1</v>
      </c>
      <c r="J23" s="87">
        <f t="shared" si="2"/>
        <v>1</v>
      </c>
      <c r="K23" s="88">
        <f t="shared" si="2"/>
        <v>2</v>
      </c>
    </row>
    <row r="24" spans="2:11" ht="15" thickBot="1"/>
    <row r="25" spans="2:11" ht="15" thickBot="1">
      <c r="B25" s="189" t="s">
        <v>111</v>
      </c>
      <c r="C25" s="190"/>
      <c r="D25" s="190"/>
      <c r="E25" s="190"/>
      <c r="F25" s="190"/>
      <c r="G25" s="190"/>
      <c r="H25" s="190"/>
      <c r="I25" s="190"/>
      <c r="J25" s="190"/>
      <c r="K25" s="191"/>
    </row>
    <row r="26" spans="2:11" ht="14.4" customHeight="1">
      <c r="B26" s="183" t="s">
        <v>17</v>
      </c>
      <c r="C26" s="184"/>
      <c r="D26" s="74"/>
      <c r="E26" s="192" t="s">
        <v>94</v>
      </c>
      <c r="F26" s="192"/>
      <c r="G26" s="192"/>
      <c r="H26" s="192"/>
      <c r="I26" s="192"/>
      <c r="J26" s="192"/>
      <c r="K26" s="193"/>
    </row>
    <row r="27" spans="2:11" ht="14.4" customHeight="1">
      <c r="B27" s="185" t="s">
        <v>18</v>
      </c>
      <c r="C27" s="186"/>
      <c r="D27" s="72"/>
      <c r="E27" s="194"/>
      <c r="F27" s="194"/>
      <c r="G27" s="194"/>
      <c r="H27" s="194"/>
      <c r="I27" s="194"/>
      <c r="J27" s="194"/>
      <c r="K27" s="195"/>
    </row>
    <row r="28" spans="2:11" ht="15" customHeight="1" thickBot="1">
      <c r="B28" s="187" t="s">
        <v>19</v>
      </c>
      <c r="C28" s="188"/>
      <c r="D28" s="73"/>
      <c r="E28" s="196"/>
      <c r="F28" s="196"/>
      <c r="G28" s="196"/>
      <c r="H28" s="196"/>
      <c r="I28" s="196"/>
      <c r="J28" s="196"/>
      <c r="K28" s="197"/>
    </row>
    <row r="29" spans="2:11" ht="15" thickBot="1">
      <c r="B29" s="189" t="s">
        <v>95</v>
      </c>
      <c r="C29" s="190"/>
      <c r="D29" s="190"/>
      <c r="E29" s="190"/>
      <c r="F29" s="76" t="s">
        <v>96</v>
      </c>
      <c r="G29" s="77" t="s">
        <v>67</v>
      </c>
      <c r="H29" s="77" t="s">
        <v>20</v>
      </c>
      <c r="I29" s="77" t="s">
        <v>21</v>
      </c>
      <c r="J29" s="77" t="s">
        <v>68</v>
      </c>
      <c r="K29" s="78" t="s">
        <v>22</v>
      </c>
    </row>
    <row r="30" spans="2:11" ht="14.4" customHeight="1">
      <c r="B30" s="199" t="s">
        <v>66</v>
      </c>
      <c r="C30" s="201" t="s">
        <v>97</v>
      </c>
      <c r="D30" s="201"/>
      <c r="E30" s="201"/>
      <c r="F30" s="201"/>
      <c r="G30" s="79">
        <v>1</v>
      </c>
      <c r="H30" s="79">
        <v>1</v>
      </c>
      <c r="I30" s="79">
        <v>1</v>
      </c>
      <c r="J30" s="79">
        <v>2</v>
      </c>
      <c r="K30" s="80">
        <v>2</v>
      </c>
    </row>
    <row r="31" spans="2:11" ht="15" thickBot="1">
      <c r="B31" s="200"/>
      <c r="C31" s="198" t="s">
        <v>98</v>
      </c>
      <c r="D31" s="198"/>
      <c r="E31" s="198"/>
      <c r="F31" s="198"/>
      <c r="G31" s="81">
        <v>1</v>
      </c>
      <c r="H31" s="81">
        <v>1</v>
      </c>
      <c r="I31" s="81">
        <v>2</v>
      </c>
      <c r="J31" s="81">
        <v>3</v>
      </c>
      <c r="K31" s="82">
        <v>4</v>
      </c>
    </row>
    <row r="32" spans="2:11" ht="15" thickBot="1">
      <c r="B32" s="206" t="s">
        <v>99</v>
      </c>
      <c r="C32" s="207"/>
      <c r="D32" s="207"/>
      <c r="E32" s="207"/>
      <c r="F32" s="208"/>
      <c r="G32" s="83">
        <f>AVERAGE(G30:G31)</f>
        <v>1</v>
      </c>
      <c r="H32" s="83">
        <f t="shared" ref="H32:K32" si="3">AVERAGE(H30:H31)</f>
        <v>1</v>
      </c>
      <c r="I32" s="83">
        <f t="shared" si="3"/>
        <v>1.5</v>
      </c>
      <c r="J32" s="83">
        <f t="shared" si="3"/>
        <v>2.5</v>
      </c>
      <c r="K32" s="84">
        <f t="shared" si="3"/>
        <v>3</v>
      </c>
    </row>
    <row r="33" spans="2:11" ht="14.4" customHeight="1">
      <c r="B33" s="209" t="s">
        <v>91</v>
      </c>
      <c r="C33" s="201" t="s">
        <v>100</v>
      </c>
      <c r="D33" s="201"/>
      <c r="E33" s="201"/>
      <c r="F33" s="201"/>
      <c r="G33" s="79">
        <v>3</v>
      </c>
      <c r="H33" s="79">
        <v>3</v>
      </c>
      <c r="I33" s="79">
        <v>4</v>
      </c>
      <c r="J33" s="79">
        <v>5</v>
      </c>
      <c r="K33" s="80">
        <v>5</v>
      </c>
    </row>
    <row r="34" spans="2:11">
      <c r="B34" s="210"/>
      <c r="C34" s="205" t="s">
        <v>101</v>
      </c>
      <c r="D34" s="205"/>
      <c r="E34" s="205"/>
      <c r="F34" s="205"/>
      <c r="G34" s="85">
        <v>2</v>
      </c>
      <c r="H34" s="85">
        <v>3</v>
      </c>
      <c r="I34" s="85">
        <v>4</v>
      </c>
      <c r="J34" s="85">
        <v>5</v>
      </c>
      <c r="K34" s="86">
        <v>5</v>
      </c>
    </row>
    <row r="35" spans="2:11" ht="15" thickBot="1">
      <c r="B35" s="211"/>
      <c r="C35" s="198" t="s">
        <v>102</v>
      </c>
      <c r="D35" s="198"/>
      <c r="E35" s="198"/>
      <c r="F35" s="198"/>
      <c r="G35" s="81">
        <v>2</v>
      </c>
      <c r="H35" s="81">
        <v>2</v>
      </c>
      <c r="I35" s="81">
        <v>2</v>
      </c>
      <c r="J35" s="81">
        <v>3</v>
      </c>
      <c r="K35" s="82">
        <v>5</v>
      </c>
    </row>
    <row r="36" spans="2:11" ht="15" thickBot="1">
      <c r="B36" s="206" t="s">
        <v>99</v>
      </c>
      <c r="C36" s="207"/>
      <c r="D36" s="207"/>
      <c r="E36" s="207"/>
      <c r="F36" s="208"/>
      <c r="G36" s="83">
        <f>AVERAGE(G33:G35)</f>
        <v>2.3333333333333335</v>
      </c>
      <c r="H36" s="83">
        <f t="shared" ref="H36:K36" si="4">AVERAGE(H33:H35)</f>
        <v>2.6666666666666665</v>
      </c>
      <c r="I36" s="83">
        <f t="shared" si="4"/>
        <v>3.3333333333333335</v>
      </c>
      <c r="J36" s="83">
        <f t="shared" si="4"/>
        <v>4.333333333333333</v>
      </c>
      <c r="K36" s="84">
        <f t="shared" si="4"/>
        <v>5</v>
      </c>
    </row>
    <row r="37" spans="2:11" ht="14.4" customHeight="1">
      <c r="B37" s="202" t="s">
        <v>92</v>
      </c>
      <c r="C37" s="201" t="s">
        <v>103</v>
      </c>
      <c r="D37" s="201"/>
      <c r="E37" s="201"/>
      <c r="F37" s="201"/>
      <c r="G37" s="79">
        <v>1</v>
      </c>
      <c r="H37" s="79">
        <v>1</v>
      </c>
      <c r="I37" s="79">
        <v>3</v>
      </c>
      <c r="J37" s="79">
        <v>3</v>
      </c>
      <c r="K37" s="80">
        <v>5</v>
      </c>
    </row>
    <row r="38" spans="2:11">
      <c r="B38" s="203"/>
      <c r="C38" s="205" t="s">
        <v>104</v>
      </c>
      <c r="D38" s="205"/>
      <c r="E38" s="205"/>
      <c r="F38" s="205"/>
      <c r="G38" s="85">
        <v>1</v>
      </c>
      <c r="H38" s="85">
        <v>1</v>
      </c>
      <c r="I38" s="85">
        <v>1</v>
      </c>
      <c r="J38" s="85">
        <v>1</v>
      </c>
      <c r="K38" s="86">
        <v>4</v>
      </c>
    </row>
    <row r="39" spans="2:11">
      <c r="B39" s="203"/>
      <c r="C39" s="205" t="s">
        <v>105</v>
      </c>
      <c r="D39" s="205"/>
      <c r="E39" s="205"/>
      <c r="F39" s="205"/>
      <c r="G39" s="85">
        <v>4</v>
      </c>
      <c r="H39" s="85">
        <v>4</v>
      </c>
      <c r="I39" s="85">
        <v>4</v>
      </c>
      <c r="J39" s="85">
        <v>5</v>
      </c>
      <c r="K39" s="86">
        <v>5</v>
      </c>
    </row>
    <row r="40" spans="2:11">
      <c r="B40" s="203"/>
      <c r="C40" s="205" t="s">
        <v>106</v>
      </c>
      <c r="D40" s="205"/>
      <c r="E40" s="205"/>
      <c r="F40" s="205"/>
      <c r="G40" s="85">
        <v>4</v>
      </c>
      <c r="H40" s="85">
        <v>4</v>
      </c>
      <c r="I40" s="85">
        <v>4</v>
      </c>
      <c r="J40" s="85">
        <v>5</v>
      </c>
      <c r="K40" s="86">
        <v>5</v>
      </c>
    </row>
    <row r="41" spans="2:11">
      <c r="B41" s="203"/>
      <c r="C41" s="205" t="s">
        <v>107</v>
      </c>
      <c r="D41" s="205"/>
      <c r="E41" s="205"/>
      <c r="F41" s="205"/>
      <c r="G41" s="85">
        <v>4</v>
      </c>
      <c r="H41" s="85">
        <v>4</v>
      </c>
      <c r="I41" s="85">
        <v>4</v>
      </c>
      <c r="J41" s="85">
        <v>5</v>
      </c>
      <c r="K41" s="86">
        <v>5</v>
      </c>
    </row>
    <row r="42" spans="2:11" ht="15" thickBot="1">
      <c r="B42" s="204"/>
      <c r="C42" s="212" t="s">
        <v>108</v>
      </c>
      <c r="D42" s="212"/>
      <c r="E42" s="212"/>
      <c r="F42" s="212"/>
      <c r="G42" s="93">
        <v>1</v>
      </c>
      <c r="H42" s="93">
        <v>2</v>
      </c>
      <c r="I42" s="93">
        <v>2</v>
      </c>
      <c r="J42" s="93">
        <v>3</v>
      </c>
      <c r="K42" s="94">
        <v>3</v>
      </c>
    </row>
    <row r="43" spans="2:11" ht="15" thickBot="1">
      <c r="B43" s="206" t="s">
        <v>99</v>
      </c>
      <c r="C43" s="207"/>
      <c r="D43" s="207"/>
      <c r="E43" s="207"/>
      <c r="F43" s="208"/>
      <c r="G43" s="95">
        <f>AVERAGE(G37:G42)</f>
        <v>2.5</v>
      </c>
      <c r="H43" s="95">
        <f>AVERAGE(H37:H42)</f>
        <v>2.6666666666666665</v>
      </c>
      <c r="I43" s="95">
        <f>AVERAGE(I37:I42)</f>
        <v>3</v>
      </c>
      <c r="J43" s="95">
        <f>AVERAGE(J37:J42)</f>
        <v>3.6666666666666665</v>
      </c>
      <c r="K43" s="96">
        <f>AVERAGE(K37:K42)</f>
        <v>4.5</v>
      </c>
    </row>
    <row r="44" spans="2:11" ht="14.4" customHeight="1">
      <c r="B44" s="213" t="s">
        <v>23</v>
      </c>
      <c r="C44" s="235" t="s">
        <v>109</v>
      </c>
      <c r="D44" s="201"/>
      <c r="E44" s="201"/>
      <c r="F44" s="201"/>
      <c r="G44" s="79">
        <v>1</v>
      </c>
      <c r="H44" s="79">
        <v>1</v>
      </c>
      <c r="I44" s="79">
        <v>1</v>
      </c>
      <c r="J44" s="79">
        <v>1</v>
      </c>
      <c r="K44" s="80">
        <v>1</v>
      </c>
    </row>
    <row r="45" spans="2:11" ht="15" thickBot="1">
      <c r="B45" s="214"/>
      <c r="C45" s="198" t="s">
        <v>110</v>
      </c>
      <c r="D45" s="198"/>
      <c r="E45" s="198"/>
      <c r="F45" s="198"/>
      <c r="G45" s="81">
        <v>1</v>
      </c>
      <c r="H45" s="81">
        <v>1</v>
      </c>
      <c r="I45" s="81">
        <v>1</v>
      </c>
      <c r="J45" s="81">
        <v>1</v>
      </c>
      <c r="K45" s="82">
        <v>3</v>
      </c>
    </row>
    <row r="46" spans="2:11" ht="15" thickBot="1">
      <c r="B46" s="206" t="s">
        <v>99</v>
      </c>
      <c r="C46" s="207"/>
      <c r="D46" s="207"/>
      <c r="E46" s="207"/>
      <c r="F46" s="208"/>
      <c r="G46" s="87">
        <f>AVERAGE(G44:G45)</f>
        <v>1</v>
      </c>
      <c r="H46" s="87">
        <f t="shared" ref="H46:K46" si="5">AVERAGE(H44:H45)</f>
        <v>1</v>
      </c>
      <c r="I46" s="87">
        <f t="shared" si="5"/>
        <v>1</v>
      </c>
      <c r="J46" s="87">
        <f t="shared" si="5"/>
        <v>1</v>
      </c>
      <c r="K46" s="88">
        <f t="shared" si="5"/>
        <v>2</v>
      </c>
    </row>
  </sheetData>
  <mergeCells count="54">
    <mergeCell ref="B43:F43"/>
    <mergeCell ref="B44:B45"/>
    <mergeCell ref="C44:F44"/>
    <mergeCell ref="C45:F45"/>
    <mergeCell ref="B46:F46"/>
    <mergeCell ref="B37:B42"/>
    <mergeCell ref="C37:F37"/>
    <mergeCell ref="C38:F38"/>
    <mergeCell ref="C39:F39"/>
    <mergeCell ref="C40:F40"/>
    <mergeCell ref="C41:F41"/>
    <mergeCell ref="C42:F42"/>
    <mergeCell ref="B36:F36"/>
    <mergeCell ref="B26:C26"/>
    <mergeCell ref="E26:K28"/>
    <mergeCell ref="B27:C27"/>
    <mergeCell ref="B28:C28"/>
    <mergeCell ref="B29:E29"/>
    <mergeCell ref="B30:B31"/>
    <mergeCell ref="C30:F30"/>
    <mergeCell ref="C31:F31"/>
    <mergeCell ref="B32:F32"/>
    <mergeCell ref="B33:B35"/>
    <mergeCell ref="C33:F33"/>
    <mergeCell ref="C34:F34"/>
    <mergeCell ref="C35:F35"/>
    <mergeCell ref="B25:K25"/>
    <mergeCell ref="B13:F13"/>
    <mergeCell ref="B14:B19"/>
    <mergeCell ref="C14:F14"/>
    <mergeCell ref="C15:F15"/>
    <mergeCell ref="C16:F16"/>
    <mergeCell ref="C17:F17"/>
    <mergeCell ref="C18:F18"/>
    <mergeCell ref="C19:F19"/>
    <mergeCell ref="B20:F20"/>
    <mergeCell ref="B21:B22"/>
    <mergeCell ref="C21:F21"/>
    <mergeCell ref="C22:F22"/>
    <mergeCell ref="B23:F23"/>
    <mergeCell ref="B7:B8"/>
    <mergeCell ref="C7:F7"/>
    <mergeCell ref="C8:F8"/>
    <mergeCell ref="B9:F9"/>
    <mergeCell ref="B10:B12"/>
    <mergeCell ref="C10:F10"/>
    <mergeCell ref="C11:F11"/>
    <mergeCell ref="C12:F12"/>
    <mergeCell ref="B6:E6"/>
    <mergeCell ref="B2:K2"/>
    <mergeCell ref="B3:C3"/>
    <mergeCell ref="E3:K5"/>
    <mergeCell ref="B4:C4"/>
    <mergeCell ref="B5:C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6D2DB-B754-4BE7-9BD8-2A28D8C46C86}">
  <dimension ref="A1:P29"/>
  <sheetViews>
    <sheetView showGridLines="0" workbookViewId="0">
      <selection activeCell="S15" sqref="S15"/>
    </sheetView>
  </sheetViews>
  <sheetFormatPr defaultRowHeight="14.4"/>
  <cols>
    <col min="1" max="1" width="6.109375" customWidth="1"/>
    <col min="4" max="4" width="10.6640625" bestFit="1" customWidth="1"/>
    <col min="16" max="16" width="6.109375" customWidth="1"/>
  </cols>
  <sheetData>
    <row r="1" spans="1:16" ht="15" thickBot="1"/>
    <row r="2" spans="1:16">
      <c r="A2" s="11"/>
      <c r="B2" s="23"/>
      <c r="C2" s="12"/>
      <c r="D2" s="2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1:16">
      <c r="A3" s="14"/>
      <c r="B3" s="217" t="s">
        <v>112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  <c r="P3" s="15"/>
    </row>
    <row r="4" spans="1:16">
      <c r="A4" s="14"/>
      <c r="B4" s="220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2"/>
      <c r="P4" s="15"/>
    </row>
    <row r="5" spans="1:16">
      <c r="A5" s="14"/>
      <c r="B5" s="223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5"/>
      <c r="P5" s="15"/>
    </row>
    <row r="6" spans="1:16">
      <c r="A6" s="14"/>
      <c r="P6" s="15"/>
    </row>
    <row r="7" spans="1:16" ht="18">
      <c r="A7" s="14"/>
      <c r="B7" s="29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15"/>
    </row>
    <row r="8" spans="1:16">
      <c r="A8" s="14"/>
      <c r="B8" s="236" t="s">
        <v>70</v>
      </c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15"/>
    </row>
    <row r="9" spans="1:16">
      <c r="A9" s="14"/>
      <c r="B9" s="19"/>
      <c r="D9" s="19"/>
      <c r="P9" s="15"/>
    </row>
    <row r="10" spans="1:16">
      <c r="A10" s="24"/>
      <c r="B10" s="27" t="s">
        <v>40</v>
      </c>
      <c r="C10" s="25"/>
      <c r="D10" s="27" t="s">
        <v>28</v>
      </c>
      <c r="E10" s="25"/>
      <c r="F10" s="216" t="s">
        <v>69</v>
      </c>
      <c r="G10" s="216"/>
      <c r="H10" s="216"/>
      <c r="I10" s="216"/>
      <c r="J10" s="216"/>
      <c r="K10" s="216"/>
      <c r="L10" s="216"/>
      <c r="M10" s="216"/>
      <c r="N10" s="216"/>
      <c r="O10" s="216"/>
      <c r="P10" s="26"/>
    </row>
    <row r="11" spans="1:16">
      <c r="A11" s="14"/>
      <c r="B11" s="20">
        <v>1</v>
      </c>
      <c r="D11" s="21"/>
      <c r="F11" s="215" t="s">
        <v>71</v>
      </c>
      <c r="G11" s="215"/>
      <c r="H11" s="215"/>
      <c r="I11" s="215"/>
      <c r="J11" s="215"/>
      <c r="K11" s="215"/>
      <c r="L11" s="215"/>
      <c r="M11" s="215"/>
      <c r="N11" s="215"/>
      <c r="O11" s="215"/>
      <c r="P11" s="15"/>
    </row>
    <row r="12" spans="1:16">
      <c r="A12" s="14"/>
      <c r="B12" s="20"/>
      <c r="D12" s="21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15"/>
    </row>
    <row r="13" spans="1:16">
      <c r="A13" s="14"/>
      <c r="B13" s="20"/>
      <c r="D13" s="20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15"/>
    </row>
    <row r="14" spans="1:16">
      <c r="A14" s="14"/>
      <c r="B14" s="20"/>
      <c r="D14" s="20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15"/>
    </row>
    <row r="15" spans="1:16">
      <c r="A15" s="14"/>
      <c r="B15" s="20"/>
      <c r="D15" s="20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15"/>
    </row>
    <row r="16" spans="1:16">
      <c r="A16" s="14"/>
      <c r="B16" s="20"/>
      <c r="D16" s="20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15"/>
    </row>
    <row r="17" spans="1:16">
      <c r="A17" s="14"/>
      <c r="B17" s="20"/>
      <c r="D17" s="20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15"/>
    </row>
    <row r="18" spans="1:16">
      <c r="A18" s="14"/>
      <c r="B18" s="20"/>
      <c r="D18" s="20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15"/>
    </row>
    <row r="19" spans="1:16">
      <c r="A19" s="14"/>
      <c r="B19" s="20"/>
      <c r="D19" s="20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15"/>
    </row>
    <row r="20" spans="1:16">
      <c r="A20" s="14"/>
      <c r="B20" s="20"/>
      <c r="D20" s="20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15"/>
    </row>
    <row r="21" spans="1:16">
      <c r="A21" s="14"/>
      <c r="B21" s="20"/>
      <c r="D21" s="20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15"/>
    </row>
    <row r="22" spans="1:16">
      <c r="A22" s="14"/>
      <c r="B22" s="20"/>
      <c r="D22" s="20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15"/>
    </row>
    <row r="23" spans="1:16">
      <c r="A23" s="14"/>
      <c r="B23" s="20"/>
      <c r="D23" s="20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15"/>
    </row>
    <row r="24" spans="1:16">
      <c r="A24" s="14"/>
      <c r="B24" s="20"/>
      <c r="D24" s="20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15"/>
    </row>
    <row r="25" spans="1:16">
      <c r="A25" s="14"/>
      <c r="B25" s="20"/>
      <c r="D25" s="20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15"/>
    </row>
    <row r="26" spans="1:16">
      <c r="A26" s="14"/>
      <c r="B26" s="20"/>
      <c r="D26" s="20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15"/>
    </row>
    <row r="27" spans="1:16">
      <c r="A27" s="14"/>
      <c r="B27" s="20"/>
      <c r="D27" s="20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15"/>
    </row>
    <row r="28" spans="1:16">
      <c r="A28" s="14"/>
      <c r="B28" s="20"/>
      <c r="D28" s="20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15"/>
    </row>
    <row r="29" spans="1:16" ht="15" thickBo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</row>
  </sheetData>
  <mergeCells count="21">
    <mergeCell ref="F25:O25"/>
    <mergeCell ref="F26:O26"/>
    <mergeCell ref="F27:O27"/>
    <mergeCell ref="F28:O28"/>
    <mergeCell ref="F17:O17"/>
    <mergeCell ref="F18:O18"/>
    <mergeCell ref="F19:O19"/>
    <mergeCell ref="F20:O20"/>
    <mergeCell ref="F21:O21"/>
    <mergeCell ref="F22:O22"/>
    <mergeCell ref="B3:O5"/>
    <mergeCell ref="B8:O8"/>
    <mergeCell ref="F13:O13"/>
    <mergeCell ref="F14:O14"/>
    <mergeCell ref="F11:O11"/>
    <mergeCell ref="F10:O10"/>
    <mergeCell ref="F15:O15"/>
    <mergeCell ref="F16:O16"/>
    <mergeCell ref="F23:O23"/>
    <mergeCell ref="F24:O24"/>
    <mergeCell ref="F12:O12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6997CDEFE6B44F863ECAA2B4AAD997" ma:contentTypeVersion="14" ma:contentTypeDescription="Create a new document." ma:contentTypeScope="" ma:versionID="578b76ac4b40dc005a899f4ce0367868">
  <xsd:schema xmlns:xsd="http://www.w3.org/2001/XMLSchema" xmlns:xs="http://www.w3.org/2001/XMLSchema" xmlns:p="http://schemas.microsoft.com/office/2006/metadata/properties" xmlns:ns2="ebbde7f5-5f56-4efe-9e1d-402aa89c9649" xmlns:ns3="9ad14e45-542b-4e7b-b2fa-7fb5fd44152f" targetNamespace="http://schemas.microsoft.com/office/2006/metadata/properties" ma:root="true" ma:fieldsID="94363184716cd0f6b6f318958bc0e263" ns2:_="" ns3:_="">
    <xsd:import namespace="ebbde7f5-5f56-4efe-9e1d-402aa89c9649"/>
    <xsd:import namespace="9ad14e45-542b-4e7b-b2fa-7fb5fd441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de7f5-5f56-4efe-9e1d-402aa89c96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14e45-542b-4e7b-b2fa-7fb5fd4415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9544183-d80b-481c-bf3f-8ccd76ea357d}" ma:internalName="TaxCatchAll" ma:showField="CatchAllData" ma:web="9ad14e45-542b-4e7b-b2fa-7fb5fd4415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d14e45-542b-4e7b-b2fa-7fb5fd44152f" xsi:nil="true"/>
    <lcf76f155ced4ddcb4097134ff3c332f xmlns="ebbde7f5-5f56-4efe-9e1d-402aa89c9649">
      <Terms xmlns="http://schemas.microsoft.com/office/infopath/2007/PartnerControls"/>
    </lcf76f155ced4ddcb4097134ff3c332f>
    <SharedWithUsers xmlns="9ad14e45-542b-4e7b-b2fa-7fb5fd44152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E200D0A-42E2-49C7-B42B-AA559FA61D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AE139-BD34-43FD-9421-C73255B02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bde7f5-5f56-4efe-9e1d-402aa89c9649"/>
    <ds:schemaRef ds:uri="9ad14e45-542b-4e7b-b2fa-7fb5fd441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C100BC-08EF-4F1C-B376-E1E5BBF71F79}">
  <ds:schemaRefs>
    <ds:schemaRef ds:uri="http://schemas.microsoft.com/office/2006/metadata/properties"/>
    <ds:schemaRef ds:uri="http://schemas.microsoft.com/office/infopath/2007/PartnerControls"/>
    <ds:schemaRef ds:uri="9ad14e45-542b-4e7b-b2fa-7fb5fd44152f"/>
    <ds:schemaRef ds:uri="ebbde7f5-5f56-4efe-9e1d-402aa89c96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Cover Page</vt:lpstr>
      <vt:lpstr>Metrics</vt:lpstr>
      <vt:lpstr>Risk Template</vt:lpstr>
      <vt:lpstr>BIA-CONSOLIDATED</vt:lpstr>
      <vt:lpstr>BIA-CONNECTIVITY</vt:lpstr>
      <vt:lpstr>BIA-DIGITAL SERVICES</vt:lpstr>
      <vt:lpstr>BIA-CORPORATE</vt:lpstr>
      <vt:lpstr>CONTROL 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Humberto Froes Forsan</cp:lastModifiedBy>
  <cp:revision/>
  <dcterms:created xsi:type="dcterms:W3CDTF">2021-12-29T17:03:30Z</dcterms:created>
  <dcterms:modified xsi:type="dcterms:W3CDTF">2025-06-04T17:44:46Z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0x0101003B6997CDEFE6B44F863ECAA2B4AAD997</vt:lpwstr>
  </property>
  <property fmtid="{D5CDD505-2E9C-101B-9397-08002B2CF9AE}" pid="3" name="_dlc_DocIdItemGuid">
    <vt:lpwstr>06fb4aaa-8ba9-4129-be5c-a7f7f228256f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dlc_DocId">
    <vt:lpwstr>53ZZ5Z5QSMVR-1187069903-8533</vt:lpwstr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_dlc_DocIdUrl">
    <vt:lpwstr>https://nasnuvensrnp.sharepoint.com/sites/CAIS/_layouts/15/DocIdRedir.aspx?ID=53ZZ5Z5QSMVR-1187069903-8533, 53ZZ5Z5QSMVR-1187069903-8533</vt:lpwstr>
  </property>
  <property fmtid="{D5CDD505-2E9C-101B-9397-08002B2CF9AE}" pid="14" name="xd_Signature">
    <vt:bool>false</vt:bool>
  </property>
</Properties>
</file>